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savir\Desktop\"/>
    </mc:Choice>
  </mc:AlternateContent>
  <xr:revisionPtr revIDLastSave="0" documentId="8_{A21405C3-9CB3-4FB7-98F8-E3847389A3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ob Titles and Pay Rates" sheetId="1" r:id="rId1"/>
    <sheet name="Schools" sheetId="5" r:id="rId2"/>
  </sheets>
  <definedNames>
    <definedName name="Other_Institutions_Council">Schools!$B$2:$B$6</definedName>
    <definedName name="Other_Institutions_General_Board">Schools!$C$2:$C$33</definedName>
    <definedName name="_xlnm.Print_Titles" localSheetId="0">'Job Titles and Pay Rates'!$2:$2</definedName>
    <definedName name="School">Schools!$A$2:$A$10</definedName>
    <definedName name="School_of_Arts_and_Humanities">Schools!$D$2:$D$25</definedName>
    <definedName name="School_of_Clinical_Medicine">Schools!$E$2:$E$46</definedName>
    <definedName name="School_of_Technology">Schools!$F$2:$F$9</definedName>
    <definedName name="School_of_the_Biological_Sciences">Schools!$G$2:$G$20</definedName>
    <definedName name="School_of_the_Humanities_and_Social_Sciences">Schools!$H$2:$H$22</definedName>
    <definedName name="School_of_the_Physical_Sciences">Schools!$I$2:$I$14</definedName>
    <definedName name="Unified_Administrative_Service">Table2[Unified Administrative Service]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3" i="1"/>
  <c r="F3" i="1" s="1"/>
</calcChain>
</file>

<file path=xl/sharedStrings.xml><?xml version="1.0" encoding="utf-8"?>
<sst xmlns="http://schemas.openxmlformats.org/spreadsheetml/2006/main" count="231" uniqueCount="220">
  <si>
    <t>CASUAL WORKERS - JOB TITLES AND PAY RATES</t>
  </si>
  <si>
    <t>Holiday Pay</t>
  </si>
  <si>
    <t>School</t>
  </si>
  <si>
    <t>Institution</t>
  </si>
  <si>
    <t>Job Title</t>
  </si>
  <si>
    <t>Pay Rate</t>
  </si>
  <si>
    <t>ADC Theatre</t>
  </si>
  <si>
    <t>Careers Service</t>
  </si>
  <si>
    <t>University Information Services</t>
  </si>
  <si>
    <t>University of Cambridge Development and Alumni Relations</t>
  </si>
  <si>
    <t>Vice-Chancellor's Office</t>
  </si>
  <si>
    <t>Fitzwilliam Museum</t>
  </si>
  <si>
    <t>Hamilton Kerr Institute</t>
  </si>
  <si>
    <t>HRH Prince Alwaleed Bin Talal Centre of Islamic Studies</t>
  </si>
  <si>
    <t>Institute of Continuing Education</t>
  </si>
  <si>
    <t>Kettle's Yard</t>
  </si>
  <si>
    <t>University Library</t>
  </si>
  <si>
    <t>School of Arts and Humanities</t>
  </si>
  <si>
    <t>Centre for Research in Arts, Social Sciences and Humanities</t>
  </si>
  <si>
    <t>Department of French</t>
  </si>
  <si>
    <t>Department of German and Dutch</t>
  </si>
  <si>
    <t>Department of Italian</t>
  </si>
  <si>
    <t>Department of Middle Eastern Studies</t>
  </si>
  <si>
    <t>Department of Spanish and Portuguese</t>
  </si>
  <si>
    <t>Department of Theoretical and Applied Linguistics</t>
  </si>
  <si>
    <t>Faculty of Architecture and History of Art</t>
  </si>
  <si>
    <t>Faculty of Asian and Middle Eastern Studies</t>
  </si>
  <si>
    <t>Faculty of Classics</t>
  </si>
  <si>
    <t>Faculty of Divinity</t>
  </si>
  <si>
    <t>Faculty of English</t>
  </si>
  <si>
    <t>Faculty of Modern and Medieval Languages and Linguistics</t>
  </si>
  <si>
    <t>Faculty of Music</t>
  </si>
  <si>
    <t>Faculty of Philosophy</t>
  </si>
  <si>
    <t>Language Centre</t>
  </si>
  <si>
    <t>Leverhulme Centre for the Future of Intelligence</t>
  </si>
  <si>
    <t>School of Clinical Medicine</t>
  </si>
  <si>
    <t>C.I.M.R. Administration</t>
  </si>
  <si>
    <t>Cancer Research UK Cambridge Institute</t>
  </si>
  <si>
    <t>Department of Clinical Biochemistry</t>
  </si>
  <si>
    <t>Department of Clinical Neurosciences</t>
  </si>
  <si>
    <t>Department of Haematology</t>
  </si>
  <si>
    <t>Department of Medicine</t>
  </si>
  <si>
    <t>Department of Oncology</t>
  </si>
  <si>
    <t>Department of Psychiatry</t>
  </si>
  <si>
    <t>Department of Public Health and Primary Care</t>
  </si>
  <si>
    <t>Department of Public Health and Primary Care, The Primary Care Unit</t>
  </si>
  <si>
    <t>Department of Public Health and Primary Care, THIS Institute</t>
  </si>
  <si>
    <t>Division of Neurology</t>
  </si>
  <si>
    <t>John van Geest Centre for Brain Repair</t>
  </si>
  <si>
    <t>MRC Biostatistics Unit</t>
  </si>
  <si>
    <t>MRC Cancer Unit</t>
  </si>
  <si>
    <t>MRC Cognition and Brain Sciences Unit</t>
  </si>
  <si>
    <t>MRC Epidemiology Unit</t>
  </si>
  <si>
    <t>MRC Mitochondrial Biology Unit</t>
  </si>
  <si>
    <t>Office of the School of Clinical Medicine</t>
  </si>
  <si>
    <t>School of Clinical Medicine Cluster Team</t>
  </si>
  <si>
    <t>School of Technology</t>
  </si>
  <si>
    <t>Centre for Business Research</t>
  </si>
  <si>
    <t>Department of Chemical Engineering and Biotechnology</t>
  </si>
  <si>
    <t>Department of Computer Science and Technology</t>
  </si>
  <si>
    <t>Department of Engineering</t>
  </si>
  <si>
    <t>JBS Executive Education</t>
  </si>
  <si>
    <t>Judge Business School</t>
  </si>
  <si>
    <t>University of Cambridge Institute for Sustainability Leadership</t>
  </si>
  <si>
    <t>School of the Biological Sciences</t>
  </si>
  <si>
    <t>Botanic Garden</t>
  </si>
  <si>
    <t>Centre for Family Research</t>
  </si>
  <si>
    <t>Department of Biochemistry</t>
  </si>
  <si>
    <t>Department of Genetics</t>
  </si>
  <si>
    <t>Department of Pathology</t>
  </si>
  <si>
    <t>Department of Pharmacology</t>
  </si>
  <si>
    <t>Department of Physiology, Development and Neuroscience</t>
  </si>
  <si>
    <t>Department of Plant Sciences</t>
  </si>
  <si>
    <t>Department of Psychology</t>
  </si>
  <si>
    <t>Department of Veterinary Medicine</t>
  </si>
  <si>
    <t>Department of Zoology</t>
  </si>
  <si>
    <t>Office of the School of the Biological Sciences</t>
  </si>
  <si>
    <t>Sainsbury Laboratory</t>
  </si>
  <si>
    <t>Wellcome Trust/Cancer Research UK Gurdon Institute</t>
  </si>
  <si>
    <t>School of the Humanities and Social Sciences</t>
  </si>
  <si>
    <t>Department of Archaeology</t>
  </si>
  <si>
    <t>Department of History and Philosophy of Science</t>
  </si>
  <si>
    <t>Department of Land Economy</t>
  </si>
  <si>
    <t>Department of Politics and International Studies</t>
  </si>
  <si>
    <t>Faculty of Economics</t>
  </si>
  <si>
    <t>Faculty of Education</t>
  </si>
  <si>
    <t>Faculty of History</t>
  </si>
  <si>
    <t>Faculty of Human, Social, and Political Science</t>
  </si>
  <si>
    <t>Faculty of Law</t>
  </si>
  <si>
    <t>Institute of Criminology</t>
  </si>
  <si>
    <t>Lauterpacht Research Centre for International Law</t>
  </si>
  <si>
    <t>Museum of Archaeology and Anthropology</t>
  </si>
  <si>
    <t>School of the Physical Sciences</t>
  </si>
  <si>
    <t>Department of Applied Mathematics and Theoretical Physics</t>
  </si>
  <si>
    <t>Department of Earth Sciences</t>
  </si>
  <si>
    <t>Department of Geography</t>
  </si>
  <si>
    <t>Department of Materials Science and Metallurgy</t>
  </si>
  <si>
    <t>Department of Physics</t>
  </si>
  <si>
    <t>Department of Pure Mathematics and Mathematical Statistics</t>
  </si>
  <si>
    <t>Institute of Astronomy</t>
  </si>
  <si>
    <t>Isaac Newton Institute for Mathematical Sciences</t>
  </si>
  <si>
    <t>Scott Polar Research Institute</t>
  </si>
  <si>
    <t>Yusuf Hamied Department of Chemistry</t>
  </si>
  <si>
    <t>Unified Administrative Service</t>
  </si>
  <si>
    <t>Academic Division</t>
  </si>
  <si>
    <t>Cambridge Admissions Office</t>
  </si>
  <si>
    <t>Cambridge Centre for Teaching and Learning</t>
  </si>
  <si>
    <t>Cambridge Research Office</t>
  </si>
  <si>
    <t>Centre for Digital Built Britain</t>
  </si>
  <si>
    <t>Childcare Office</t>
  </si>
  <si>
    <t>Disability Resource Centre</t>
  </si>
  <si>
    <t>Education Services</t>
  </si>
  <si>
    <t>Estates Division</t>
  </si>
  <si>
    <t>Estates Division - Property Group</t>
  </si>
  <si>
    <t>Finance Division</t>
  </si>
  <si>
    <t>Governance and Compliance Division</t>
  </si>
  <si>
    <t>Health, Safety, and Regulated Facilities Division</t>
  </si>
  <si>
    <t>Human Resources Division</t>
  </si>
  <si>
    <t>Occupational Health and Safety Service</t>
  </si>
  <si>
    <t>Office of External Affairs and Communications</t>
  </si>
  <si>
    <t>ourcambridge</t>
  </si>
  <si>
    <t>Postdoc Academy</t>
  </si>
  <si>
    <t>Strategic Partnerships Office</t>
  </si>
  <si>
    <t>University Biomedical Services</t>
  </si>
  <si>
    <t>University Counselling Service</t>
  </si>
  <si>
    <t>University Sports Service</t>
  </si>
  <si>
    <t>Other Institutions_Council</t>
  </si>
  <si>
    <t>Other Institutions_General Board</t>
  </si>
  <si>
    <t>Total Pay</t>
  </si>
  <si>
    <t>Betty and Gordon Moore Library</t>
  </si>
  <si>
    <t>Casimir Lewy Library</t>
  </si>
  <si>
    <t>Centre of African Studies Library</t>
  </si>
  <si>
    <t>Department of Chemistry Library</t>
  </si>
  <si>
    <t>Department of Geography Library</t>
  </si>
  <si>
    <t>Department of Physics Library</t>
  </si>
  <si>
    <t>Department of Psychology Library</t>
  </si>
  <si>
    <t>Department of Veterinary Medicine Library</t>
  </si>
  <si>
    <t>Department of Zoology Library</t>
  </si>
  <si>
    <t>Faculty of Architecture and History of Art Library</t>
  </si>
  <si>
    <t>Faculty of Asian and Middle Eastern Studies Library</t>
  </si>
  <si>
    <t>Faculty of Classics Library</t>
  </si>
  <si>
    <t>Faculty of Divinity Library</t>
  </si>
  <si>
    <t>Faculty of Education Library</t>
  </si>
  <si>
    <t>Faculty of English Library</t>
  </si>
  <si>
    <t>Faculty of Modern and Medieval Languages and Linguistics Library</t>
  </si>
  <si>
    <t>Haddon Library</t>
  </si>
  <si>
    <t>Marshall Library of Economics</t>
  </si>
  <si>
    <t>Medical Library</t>
  </si>
  <si>
    <t>Pendlebury Library of Music</t>
  </si>
  <si>
    <t>Radzinowicz Library</t>
  </si>
  <si>
    <t>School of Technology Libraries</t>
  </si>
  <si>
    <t>Seeley Historical Library</t>
  </si>
  <si>
    <t>Social and Political Sciences Library</t>
  </si>
  <si>
    <t>Squire Law Library</t>
  </si>
  <si>
    <t>Whipple Library</t>
  </si>
  <si>
    <t>Department of Anglo-Saxon, Norse and Celtic</t>
  </si>
  <si>
    <t>Department of Architecture</t>
  </si>
  <si>
    <t>Department of East Asian Studies</t>
  </si>
  <si>
    <t>Department of History of Art</t>
  </si>
  <si>
    <t>Department of Slavonic Studies</t>
  </si>
  <si>
    <t>Faculty of Classics Museum of Classical Archaeology</t>
  </si>
  <si>
    <t>Office of the School of Arts and Humanities</t>
  </si>
  <si>
    <t>C.I.M.R. Clinical Biochemistry</t>
  </si>
  <si>
    <t>C.I.M.R. Clinical Neurosciences</t>
  </si>
  <si>
    <t>C.I.M.R. Division of Translational Medicine</t>
  </si>
  <si>
    <t>C.I.M.R. Haematology</t>
  </si>
  <si>
    <t>C.I.M.R. Medical Genetics</t>
  </si>
  <si>
    <t>C.I.M.R. Medicine</t>
  </si>
  <si>
    <t>Clinical School Computing Service</t>
  </si>
  <si>
    <t>Department of Clinical Neurosciences - SCI</t>
  </si>
  <si>
    <t>Department of Medical Genetics</t>
  </si>
  <si>
    <t>Department of Medicine - SCI</t>
  </si>
  <si>
    <t>Department of Obstetrics and Gynaecology</t>
  </si>
  <si>
    <t>Department of Oncology - SCI</t>
  </si>
  <si>
    <t>Department of Paediatrics</t>
  </si>
  <si>
    <t>Department of Paediatrics - SCI</t>
  </si>
  <si>
    <t>Department of Public Health and Primary Care, Cancer Genetic Epidemiology</t>
  </si>
  <si>
    <t>Department of Public Health and Primary Care, Cardiovascular Epidemiology Unit</t>
  </si>
  <si>
    <t>Department of Public Health and Primary Care, NIHR BioResource Research Group</t>
  </si>
  <si>
    <t>Department of Radiology</t>
  </si>
  <si>
    <t>Department of Surgery</t>
  </si>
  <si>
    <t>Department of Surgery - SCI</t>
  </si>
  <si>
    <t>Division of Neurosurgery</t>
  </si>
  <si>
    <t>Division of Stem Cell Neurobiology</t>
  </si>
  <si>
    <t>Office for Translational Research</t>
  </si>
  <si>
    <t>Regius Professor of Physic Facilities</t>
  </si>
  <si>
    <t>Wolfson Brain Imaging Centre</t>
  </si>
  <si>
    <t>Office of the School of Technology</t>
  </si>
  <si>
    <t>Department of Pharmacology - SCI</t>
  </si>
  <si>
    <t>Department of Veterinary Medicine - SCI</t>
  </si>
  <si>
    <t>Milner Therapeutics Institute</t>
  </si>
  <si>
    <t>MRC Toxicology Unit</t>
  </si>
  <si>
    <t>Wellcome Trust - Medical Research Council Cambridge Stem Cell Institute</t>
  </si>
  <si>
    <t>Centre of African Studies</t>
  </si>
  <si>
    <t>Centre of Latin-American Studies</t>
  </si>
  <si>
    <t>Centre of South Asian Studies</t>
  </si>
  <si>
    <t>Department of Archaeology - CAU</t>
  </si>
  <si>
    <t>Department of Social Anthropology</t>
  </si>
  <si>
    <t>Department of Sociology</t>
  </si>
  <si>
    <t>Development Studies</t>
  </si>
  <si>
    <t>McDonald Institute for Archaeological Research</t>
  </si>
  <si>
    <t>Office of the School of the Humanities and Social Sciences</t>
  </si>
  <si>
    <t>Centre for Mathematical Sciences</t>
  </si>
  <si>
    <t>Melville Laboratory for Polymer Synthesis</t>
  </si>
  <si>
    <t>Office of the School of the Physical Sciences</t>
  </si>
  <si>
    <t>Accommodation Service</t>
  </si>
  <si>
    <t>Cambridge Zero</t>
  </si>
  <si>
    <t>Education Quality and Policy Office</t>
  </si>
  <si>
    <t>Estates Division - Business Services</t>
  </si>
  <si>
    <t>Estates Division - Development Managers</t>
  </si>
  <si>
    <t>Estates Division - Environment &amp; Energy</t>
  </si>
  <si>
    <t>Estates Division - Facilities</t>
  </si>
  <si>
    <t>Estates Division - Planning</t>
  </si>
  <si>
    <t>Estates Division - Projects</t>
  </si>
  <si>
    <t>Legal Services Division</t>
  </si>
  <si>
    <t>Marshal's Office</t>
  </si>
  <si>
    <t>Pensions Section</t>
  </si>
  <si>
    <t>Security Office</t>
  </si>
  <si>
    <t>Student Operations</t>
  </si>
  <si>
    <t>TES 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</si>
</sst>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0000"/>
    <numFmt numFmtId="166" formatCode="&quot;£&quot;#,##0.00"/>
  </numFmts>
  <fonts count="13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color theme="0"/>
      <name val="Segoe UI"/>
      <family val="2"/>
    </font>
    <font>
      <sz val="11"/>
      <name val="Segoe UI"/>
      <family val="2"/>
    </font>
    <font>
      <sz val="16"/>
      <name val="Segoe UI"/>
      <family val="2"/>
    </font>
    <font>
      <sz val="11"/>
      <color theme="8" tint="-0.499984740745262"/>
      <name val="Segoe UI"/>
      <family val="2"/>
    </font>
    <font>
      <b/>
      <sz val="12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 style="medium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rgb="FFFF0000"/>
      </right>
      <top style="thin">
        <color theme="8" tint="-0.499984740745262"/>
      </top>
      <bottom style="thin">
        <color theme="8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36">
    <xf numFmtId="0" fontId="0" fillId="0" borderId="0" xfId="0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>
      <alignment horizontal="left" wrapText="1"/>
    </xf>
    <xf numFmtId="0" fontId="10" fillId="0" borderId="0" xfId="0" applyFont="1">
      <alignment horizontal="left" wrapText="1"/>
    </xf>
    <xf numFmtId="166" fontId="9" fillId="0" borderId="0" xfId="0" applyNumberFormat="1" applyFont="1" applyAlignment="1">
      <alignment horizontal="center" wrapText="1"/>
    </xf>
    <xf numFmtId="166" fontId="9" fillId="0" borderId="0" xfId="0" applyNumberFormat="1" applyFont="1" applyAlignment="1" applyProtection="1">
      <alignment horizontal="center" wrapText="1"/>
      <protection hidden="1"/>
    </xf>
    <xf numFmtId="0" fontId="9" fillId="0" borderId="1" xfId="0" applyFont="1" applyFill="1" applyBorder="1" applyProtection="1">
      <alignment horizontal="left" wrapText="1"/>
      <protection locked="0"/>
    </xf>
    <xf numFmtId="166" fontId="9" fillId="0" borderId="1" xfId="0" applyNumberFormat="1" applyFont="1" applyFill="1" applyBorder="1" applyAlignment="1" applyProtection="1">
      <alignment horizontal="center" wrapText="1"/>
      <protection locked="0"/>
    </xf>
    <xf numFmtId="166" fontId="9" fillId="0" borderId="1" xfId="0" applyNumberFormat="1" applyFont="1" applyFill="1" applyBorder="1" applyAlignment="1" applyProtection="1">
      <alignment horizontal="center" wrapText="1"/>
      <protection hidden="1"/>
    </xf>
    <xf numFmtId="0" fontId="9" fillId="0" borderId="1" xfId="0" applyFont="1" applyBorder="1" applyProtection="1">
      <alignment horizontal="left" wrapText="1"/>
      <protection locked="0"/>
    </xf>
    <xf numFmtId="166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2" xfId="0" applyFont="1" applyFill="1" applyBorder="1" applyProtection="1">
      <alignment horizontal="left" wrapText="1"/>
      <protection locked="0"/>
    </xf>
    <xf numFmtId="166" fontId="9" fillId="0" borderId="2" xfId="0" applyNumberFormat="1" applyFont="1" applyFill="1" applyBorder="1" applyAlignment="1" applyProtection="1">
      <alignment horizontal="center" wrapText="1"/>
      <protection locked="0"/>
    </xf>
    <xf numFmtId="166" fontId="9" fillId="0" borderId="2" xfId="0" applyNumberFormat="1" applyFont="1" applyFill="1" applyBorder="1" applyAlignment="1" applyProtection="1">
      <alignment horizontal="center" wrapText="1"/>
      <protection hidden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4" borderId="6" xfId="3" applyFont="1" applyFill="1" applyBorder="1">
      <alignment horizontal="left" vertical="center"/>
    </xf>
    <xf numFmtId="0" fontId="8" fillId="4" borderId="7" xfId="3" applyFont="1" applyFill="1" applyBorder="1">
      <alignment horizontal="left" vertical="center"/>
    </xf>
    <xf numFmtId="0" fontId="9" fillId="0" borderId="8" xfId="0" applyFont="1" applyFill="1" applyBorder="1" applyProtection="1">
      <alignment horizontal="left" wrapText="1"/>
      <protection locked="0"/>
    </xf>
    <xf numFmtId="166" fontId="9" fillId="0" borderId="9" xfId="0" applyNumberFormat="1" applyFont="1" applyFill="1" applyBorder="1" applyAlignment="1" applyProtection="1">
      <alignment horizontal="center" wrapText="1"/>
      <protection hidden="1"/>
    </xf>
    <xf numFmtId="0" fontId="9" fillId="0" borderId="10" xfId="0" applyFont="1" applyFill="1" applyBorder="1" applyProtection="1">
      <alignment horizontal="left" wrapText="1"/>
      <protection locked="0"/>
    </xf>
    <xf numFmtId="166" fontId="9" fillId="0" borderId="11" xfId="0" applyNumberFormat="1" applyFont="1" applyFill="1" applyBorder="1" applyAlignment="1" applyProtection="1">
      <alignment horizontal="center" wrapText="1"/>
      <protection hidden="1"/>
    </xf>
    <xf numFmtId="166" fontId="9" fillId="0" borderId="11" xfId="0" applyNumberFormat="1" applyFont="1" applyBorder="1" applyAlignment="1" applyProtection="1">
      <alignment horizontal="center" wrapText="1"/>
      <protection hidden="1"/>
    </xf>
    <xf numFmtId="0" fontId="9" fillId="0" borderId="12" xfId="0" applyFont="1" applyFill="1" applyBorder="1" applyProtection="1">
      <alignment horizontal="left" wrapText="1"/>
      <protection locked="0"/>
    </xf>
    <xf numFmtId="0" fontId="9" fillId="0" borderId="5" xfId="0" applyFont="1" applyFill="1" applyBorder="1" applyProtection="1">
      <alignment horizontal="left" wrapText="1"/>
      <protection locked="0"/>
    </xf>
    <xf numFmtId="0" fontId="9" fillId="0" borderId="5" xfId="0" applyFont="1" applyBorder="1" applyProtection="1">
      <alignment horizontal="left" wrapText="1"/>
      <protection locked="0"/>
    </xf>
    <xf numFmtId="166" fontId="9" fillId="0" borderId="5" xfId="0" applyNumberFormat="1" applyFont="1" applyBorder="1" applyAlignment="1" applyProtection="1">
      <alignment horizontal="center" wrapText="1"/>
      <protection locked="0"/>
    </xf>
    <xf numFmtId="166" fontId="9" fillId="0" borderId="5" xfId="0" applyNumberFormat="1" applyFont="1" applyFill="1" applyBorder="1" applyAlignment="1" applyProtection="1">
      <alignment horizontal="center" wrapText="1"/>
      <protection hidden="1"/>
    </xf>
    <xf numFmtId="166" fontId="9" fillId="0" borderId="13" xfId="0" applyNumberFormat="1" applyFont="1" applyBorder="1" applyAlignment="1" applyProtection="1">
      <alignment horizontal="center" wrapText="1"/>
      <protection hidden="1"/>
    </xf>
    <xf numFmtId="0" fontId="11" fillId="3" borderId="14" xfId="0" applyFont="1" applyFill="1" applyBorder="1" applyAlignment="1">
      <alignment horizontal="center" vertical="center" wrapText="1"/>
    </xf>
    <xf numFmtId="166" fontId="11" fillId="3" borderId="14" xfId="0" applyNumberFormat="1" applyFont="1" applyFill="1" applyBorder="1" applyAlignment="1">
      <alignment horizontal="center" vertical="center" wrapText="1"/>
    </xf>
    <xf numFmtId="166" fontId="11" fillId="3" borderId="14" xfId="0" applyNumberFormat="1" applyFont="1" applyFill="1" applyBorder="1" applyAlignment="1" applyProtection="1">
      <alignment horizontal="center" vertical="center" wrapText="1"/>
      <protection hidden="1"/>
    </xf>
    <xf numFmtId="166" fontId="11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6" xfId="0" applyFont="1" applyFill="1" applyBorder="1" applyProtection="1">
      <alignment horizontal="left" wrapText="1"/>
      <protection locked="0"/>
    </xf>
    <xf numFmtId="0" fontId="12" fillId="4" borderId="0" xfId="3" applyFont="1" applyFill="1" applyBorder="1" applyAlignment="1">
      <alignment horizontal="center" vertical="center"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23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Segoe UI"/>
        <scheme val="none"/>
      </font>
      <numFmt numFmtId="166" formatCode="&quot;£&quot;#,##0.00"/>
      <alignment horizont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Segoe UI"/>
        <scheme val="none"/>
      </font>
      <numFmt numFmtId="166" formatCode="&quot;£&quot;#,##0.00"/>
      <alignment horizont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Segoe UI"/>
        <scheme val="none"/>
      </font>
      <numFmt numFmtId="166" formatCode="&quot;£&quot;#,##0.00"/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Segoe UI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Segoe UI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Segoe UI"/>
        <scheme val="none"/>
      </font>
      <protection locked="0" hidden="0"/>
    </dxf>
    <dxf>
      <border>
        <top style="thin">
          <color theme="8" tint="-0.499984740745262"/>
        </top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</border>
    </dxf>
    <dxf>
      <font>
        <strike val="0"/>
        <outline val="0"/>
        <shadow val="0"/>
        <u val="none"/>
        <vertAlign val="baseline"/>
        <sz val="11"/>
        <name val="Segoe UI"/>
        <scheme val="none"/>
      </font>
    </dxf>
    <dxf>
      <border>
        <bottom style="medium">
          <color theme="8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8" tint="-0.499984740745262"/>
        <name val="Segoe U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8" tint="-0.499984740745262"/>
        </left>
        <right style="thin">
          <color theme="8" tint="-0.499984740745262"/>
        </right>
        <top/>
        <bottom/>
        <vertical style="thin">
          <color theme="8" tint="-0.499984740745262"/>
        </vertical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F102" totalsRowShown="0" headerRowDxfId="22" dataDxfId="20" headerRowBorderDxfId="21" tableBorderDxfId="19" totalsRowBorderDxfId="18">
  <tableColumns count="6">
    <tableColumn id="1" xr3:uid="{00000000-0010-0000-0000-000001000000}" name="School" dataDxfId="17"/>
    <tableColumn id="2" xr3:uid="{00000000-0010-0000-0000-000002000000}" name="Institution" dataDxfId="16"/>
    <tableColumn id="3" xr3:uid="{00000000-0010-0000-0000-000003000000}" name="Job Title" dataDxfId="15"/>
    <tableColumn id="4" xr3:uid="{00000000-0010-0000-0000-000004000000}" name="Pay Rate" dataDxfId="14"/>
    <tableColumn id="5" xr3:uid="{00000000-0010-0000-0000-000005000000}" name="Holiday Pay" dataDxfId="13">
      <calculatedColumnFormula>CustomerList[[#This Row],[Pay Rate]]*0.1207</calculatedColumnFormula>
    </tableColumn>
    <tableColumn id="6" xr3:uid="{00000000-0010-0000-0000-000006000000}" name="Total Pay" dataDxfId="12">
      <calculatedColumnFormula>CustomerList[[#This Row],[Pay Rate]]+CustomerList[[#This Row],[Holiday Pay]]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J46" totalsRowShown="0" headerRowDxfId="11" dataDxfId="10">
  <autoFilter ref="A1:J46" xr:uid="{00000000-0009-0000-0100-000002000000}"/>
  <tableColumns count="10">
    <tableColumn id="1" xr3:uid="{00000000-0010-0000-0100-000001000000}" name="School" dataDxfId="9"/>
    <tableColumn id="2" xr3:uid="{00000000-0010-0000-0100-000002000000}" name="Other Institutions_Council" dataDxfId="8"/>
    <tableColumn id="3" xr3:uid="{00000000-0010-0000-0100-000003000000}" name="Other Institutions_General Board" dataDxfId="7"/>
    <tableColumn id="4" xr3:uid="{00000000-0010-0000-0100-000004000000}" name="School of Arts and Humanities" dataDxfId="6"/>
    <tableColumn id="5" xr3:uid="{00000000-0010-0000-0100-000005000000}" name="School of Clinical Medicine" dataDxfId="5"/>
    <tableColumn id="6" xr3:uid="{00000000-0010-0000-0100-000006000000}" name="School of Technology" dataDxfId="4"/>
    <tableColumn id="7" xr3:uid="{00000000-0010-0000-0100-000007000000}" name="School of the Biological Sciences" dataDxfId="3"/>
    <tableColumn id="8" xr3:uid="{00000000-0010-0000-0100-000008000000}" name="School of the Humanities and Social Sciences" dataDxfId="2"/>
    <tableColumn id="9" xr3:uid="{00000000-0010-0000-0100-000009000000}" name="School of the Physical Sciences" dataDxfId="1"/>
    <tableColumn id="10" xr3:uid="{00000000-0010-0000-0100-00000A000000}" name="Unified Administrative Serv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F102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8.625" defaultRowHeight="30" customHeight="1" x14ac:dyDescent="0.3"/>
  <cols>
    <col min="1" max="1" width="38.75" style="3" customWidth="1"/>
    <col min="2" max="2" width="42" style="3" customWidth="1"/>
    <col min="3" max="3" width="13.25" style="3" customWidth="1"/>
    <col min="4" max="4" width="12.625" style="5" bestFit="1" customWidth="1"/>
    <col min="5" max="6" width="11.625" style="6" customWidth="1"/>
    <col min="7" max="7" width="9" style="3" customWidth="1"/>
    <col min="8" max="16384" width="8.625" style="3"/>
  </cols>
  <sheetData>
    <row r="1" spans="1:6" s="4" customFormat="1" ht="35.1" customHeight="1" thickBot="1" x14ac:dyDescent="0.55000000000000004">
      <c r="A1" s="17" t="s">
        <v>0</v>
      </c>
      <c r="B1" s="18"/>
      <c r="C1" s="35"/>
      <c r="D1" s="35"/>
      <c r="E1" s="35"/>
      <c r="F1" s="35"/>
    </row>
    <row r="2" spans="1:6" ht="30" customHeight="1" thickBot="1" x14ac:dyDescent="0.35">
      <c r="A2" s="15" t="s">
        <v>2</v>
      </c>
      <c r="B2" s="16" t="s">
        <v>3</v>
      </c>
      <c r="C2" s="30" t="s">
        <v>4</v>
      </c>
      <c r="D2" s="31" t="s">
        <v>5</v>
      </c>
      <c r="E2" s="32" t="s">
        <v>1</v>
      </c>
      <c r="F2" s="33" t="s">
        <v>128</v>
      </c>
    </row>
    <row r="3" spans="1:6" ht="35.1" customHeight="1" x14ac:dyDescent="0.3">
      <c r="A3" s="12"/>
      <c r="B3" s="12"/>
      <c r="C3" s="12"/>
      <c r="D3" s="13"/>
      <c r="E3" s="14">
        <f>CustomerList[[#This Row],[Pay Rate]]*0.1207</f>
        <v>0</v>
      </c>
      <c r="F3" s="20">
        <f>CustomerList[[#This Row],[Pay Rate]]+CustomerList[[#This Row],[Holiday Pay]]</f>
        <v>0</v>
      </c>
    </row>
    <row r="4" spans="1:6" ht="35.1" customHeight="1" x14ac:dyDescent="0.3">
      <c r="A4" s="19"/>
      <c r="B4" s="12"/>
      <c r="C4" s="12"/>
      <c r="D4" s="8"/>
      <c r="E4" s="9">
        <f>CustomerList[[#This Row],[Pay Rate]]*0.1207</f>
        <v>0</v>
      </c>
      <c r="F4" s="22">
        <f>CustomerList[[#This Row],[Pay Rate]]+CustomerList[[#This Row],[Holiday Pay]]</f>
        <v>0</v>
      </c>
    </row>
    <row r="5" spans="1:6" ht="35.1" customHeight="1" x14ac:dyDescent="0.3">
      <c r="A5" s="21"/>
      <c r="B5" s="7"/>
      <c r="C5" s="12"/>
      <c r="D5" s="8"/>
      <c r="E5" s="9">
        <f>CustomerList[[#This Row],[Pay Rate]]*0.1207</f>
        <v>0</v>
      </c>
      <c r="F5" s="22">
        <f>CustomerList[[#This Row],[Pay Rate]]+CustomerList[[#This Row],[Holiday Pay]]</f>
        <v>0</v>
      </c>
    </row>
    <row r="6" spans="1:6" ht="35.1" customHeight="1" x14ac:dyDescent="0.3">
      <c r="A6" s="21"/>
      <c r="B6" s="34"/>
      <c r="C6" s="12"/>
      <c r="D6" s="8"/>
      <c r="E6" s="9">
        <f>CustomerList[[#This Row],[Pay Rate]]*0.1207</f>
        <v>0</v>
      </c>
      <c r="F6" s="22">
        <f>CustomerList[[#This Row],[Pay Rate]]+CustomerList[[#This Row],[Holiday Pay]]</f>
        <v>0</v>
      </c>
    </row>
    <row r="7" spans="1:6" ht="35.1" customHeight="1" x14ac:dyDescent="0.3">
      <c r="A7" s="21"/>
      <c r="B7" s="7"/>
      <c r="C7" s="7"/>
      <c r="D7" s="8"/>
      <c r="E7" s="9">
        <f>CustomerList[[#This Row],[Pay Rate]]*0.1207</f>
        <v>0</v>
      </c>
      <c r="F7" s="22">
        <f>CustomerList[[#This Row],[Pay Rate]]+CustomerList[[#This Row],[Holiday Pay]]</f>
        <v>0</v>
      </c>
    </row>
    <row r="8" spans="1:6" ht="35.1" customHeight="1" x14ac:dyDescent="0.3">
      <c r="A8" s="21"/>
      <c r="B8" s="7"/>
      <c r="C8" s="10"/>
      <c r="D8" s="11"/>
      <c r="E8" s="9">
        <f>CustomerList[[#This Row],[Pay Rate]]*0.1207</f>
        <v>0</v>
      </c>
      <c r="F8" s="23">
        <f>CustomerList[[#This Row],[Pay Rate]]+CustomerList[[#This Row],[Holiday Pay]]</f>
        <v>0</v>
      </c>
    </row>
    <row r="9" spans="1:6" ht="35.1" customHeight="1" x14ac:dyDescent="0.3">
      <c r="A9" s="21"/>
      <c r="B9" s="7"/>
      <c r="C9" s="10"/>
      <c r="D9" s="11"/>
      <c r="E9" s="9">
        <f>CustomerList[[#This Row],[Pay Rate]]*0.1207</f>
        <v>0</v>
      </c>
      <c r="F9" s="23">
        <f>CustomerList[[#This Row],[Pay Rate]]+CustomerList[[#This Row],[Holiday Pay]]</f>
        <v>0</v>
      </c>
    </row>
    <row r="10" spans="1:6" ht="35.1" customHeight="1" x14ac:dyDescent="0.3">
      <c r="A10" s="21"/>
      <c r="B10" s="7"/>
      <c r="C10" s="10"/>
      <c r="D10" s="11"/>
      <c r="E10" s="9">
        <f>CustomerList[[#This Row],[Pay Rate]]*0.1207</f>
        <v>0</v>
      </c>
      <c r="F10" s="23">
        <f>CustomerList[[#This Row],[Pay Rate]]+CustomerList[[#This Row],[Holiday Pay]]</f>
        <v>0</v>
      </c>
    </row>
    <row r="11" spans="1:6" ht="35.1" customHeight="1" x14ac:dyDescent="0.3">
      <c r="A11" s="21"/>
      <c r="B11" s="7"/>
      <c r="C11" s="10"/>
      <c r="D11" s="11"/>
      <c r="E11" s="9">
        <f>CustomerList[[#This Row],[Pay Rate]]*0.1207</f>
        <v>0</v>
      </c>
      <c r="F11" s="23">
        <f>CustomerList[[#This Row],[Pay Rate]]+CustomerList[[#This Row],[Holiday Pay]]</f>
        <v>0</v>
      </c>
    </row>
    <row r="12" spans="1:6" ht="35.1" customHeight="1" x14ac:dyDescent="0.3">
      <c r="A12" s="21"/>
      <c r="B12" s="7"/>
      <c r="C12" s="10"/>
      <c r="D12" s="11"/>
      <c r="E12" s="9">
        <f>CustomerList[[#This Row],[Pay Rate]]*0.1207</f>
        <v>0</v>
      </c>
      <c r="F12" s="23">
        <f>CustomerList[[#This Row],[Pay Rate]]+CustomerList[[#This Row],[Holiday Pay]]</f>
        <v>0</v>
      </c>
    </row>
    <row r="13" spans="1:6" ht="35.1" customHeight="1" x14ac:dyDescent="0.3">
      <c r="A13" s="21"/>
      <c r="B13" s="7"/>
      <c r="C13" s="10"/>
      <c r="D13" s="11"/>
      <c r="E13" s="9">
        <f>CustomerList[[#This Row],[Pay Rate]]*0.1207</f>
        <v>0</v>
      </c>
      <c r="F13" s="23">
        <f>CustomerList[[#This Row],[Pay Rate]]+CustomerList[[#This Row],[Holiday Pay]]</f>
        <v>0</v>
      </c>
    </row>
    <row r="14" spans="1:6" ht="35.1" customHeight="1" x14ac:dyDescent="0.3">
      <c r="A14" s="21"/>
      <c r="B14" s="7"/>
      <c r="C14" s="10"/>
      <c r="D14" s="11"/>
      <c r="E14" s="9">
        <f>CustomerList[[#This Row],[Pay Rate]]*0.1207</f>
        <v>0</v>
      </c>
      <c r="F14" s="23">
        <f>CustomerList[[#This Row],[Pay Rate]]+CustomerList[[#This Row],[Holiday Pay]]</f>
        <v>0</v>
      </c>
    </row>
    <row r="15" spans="1:6" ht="35.1" customHeight="1" x14ac:dyDescent="0.3">
      <c r="A15" s="21"/>
      <c r="B15" s="7"/>
      <c r="C15" s="10"/>
      <c r="D15" s="11"/>
      <c r="E15" s="9">
        <f>CustomerList[[#This Row],[Pay Rate]]*0.1207</f>
        <v>0</v>
      </c>
      <c r="F15" s="23">
        <f>CustomerList[[#This Row],[Pay Rate]]+CustomerList[[#This Row],[Holiday Pay]]</f>
        <v>0</v>
      </c>
    </row>
    <row r="16" spans="1:6" ht="35.1" customHeight="1" x14ac:dyDescent="0.3">
      <c r="A16" s="21"/>
      <c r="B16" s="7"/>
      <c r="C16" s="10"/>
      <c r="D16" s="11"/>
      <c r="E16" s="9">
        <f>CustomerList[[#This Row],[Pay Rate]]*0.1207</f>
        <v>0</v>
      </c>
      <c r="F16" s="23">
        <f>CustomerList[[#This Row],[Pay Rate]]+CustomerList[[#This Row],[Holiday Pay]]</f>
        <v>0</v>
      </c>
    </row>
    <row r="17" spans="1:6" ht="35.1" customHeight="1" x14ac:dyDescent="0.3">
      <c r="A17" s="21"/>
      <c r="B17" s="7"/>
      <c r="C17" s="10"/>
      <c r="D17" s="11"/>
      <c r="E17" s="9">
        <f>CustomerList[[#This Row],[Pay Rate]]*0.1207</f>
        <v>0</v>
      </c>
      <c r="F17" s="23">
        <f>CustomerList[[#This Row],[Pay Rate]]+CustomerList[[#This Row],[Holiday Pay]]</f>
        <v>0</v>
      </c>
    </row>
    <row r="18" spans="1:6" ht="35.1" customHeight="1" x14ac:dyDescent="0.3">
      <c r="A18" s="21"/>
      <c r="B18" s="7"/>
      <c r="C18" s="10"/>
      <c r="D18" s="11"/>
      <c r="E18" s="9">
        <f>CustomerList[[#This Row],[Pay Rate]]*0.1207</f>
        <v>0</v>
      </c>
      <c r="F18" s="23">
        <f>CustomerList[[#This Row],[Pay Rate]]+CustomerList[[#This Row],[Holiday Pay]]</f>
        <v>0</v>
      </c>
    </row>
    <row r="19" spans="1:6" ht="35.1" customHeight="1" x14ac:dyDescent="0.3">
      <c r="A19" s="21"/>
      <c r="B19" s="7"/>
      <c r="C19" s="10"/>
      <c r="D19" s="11"/>
      <c r="E19" s="9">
        <f>CustomerList[[#This Row],[Pay Rate]]*0.1207</f>
        <v>0</v>
      </c>
      <c r="F19" s="23">
        <f>CustomerList[[#This Row],[Pay Rate]]+CustomerList[[#This Row],[Holiday Pay]]</f>
        <v>0</v>
      </c>
    </row>
    <row r="20" spans="1:6" ht="35.1" customHeight="1" x14ac:dyDescent="0.3">
      <c r="A20" s="21"/>
      <c r="B20" s="7"/>
      <c r="C20" s="10"/>
      <c r="D20" s="11"/>
      <c r="E20" s="9">
        <f>CustomerList[[#This Row],[Pay Rate]]*0.1207</f>
        <v>0</v>
      </c>
      <c r="F20" s="23">
        <f>CustomerList[[#This Row],[Pay Rate]]+CustomerList[[#This Row],[Holiday Pay]]</f>
        <v>0</v>
      </c>
    </row>
    <row r="21" spans="1:6" ht="35.1" customHeight="1" x14ac:dyDescent="0.3">
      <c r="A21" s="21"/>
      <c r="B21" s="7"/>
      <c r="C21" s="10"/>
      <c r="D21" s="11"/>
      <c r="E21" s="9">
        <f>CustomerList[[#This Row],[Pay Rate]]*0.1207</f>
        <v>0</v>
      </c>
      <c r="F21" s="23">
        <f>CustomerList[[#This Row],[Pay Rate]]+CustomerList[[#This Row],[Holiday Pay]]</f>
        <v>0</v>
      </c>
    </row>
    <row r="22" spans="1:6" ht="35.1" customHeight="1" x14ac:dyDescent="0.3">
      <c r="A22" s="21"/>
      <c r="B22" s="7"/>
      <c r="C22" s="10"/>
      <c r="D22" s="11"/>
      <c r="E22" s="9">
        <f>CustomerList[[#This Row],[Pay Rate]]*0.1207</f>
        <v>0</v>
      </c>
      <c r="F22" s="23">
        <f>CustomerList[[#This Row],[Pay Rate]]+CustomerList[[#This Row],[Holiday Pay]]</f>
        <v>0</v>
      </c>
    </row>
    <row r="23" spans="1:6" ht="35.1" customHeight="1" x14ac:dyDescent="0.3">
      <c r="A23" s="21"/>
      <c r="B23" s="7"/>
      <c r="C23" s="10"/>
      <c r="D23" s="11"/>
      <c r="E23" s="9">
        <f>CustomerList[[#This Row],[Pay Rate]]*0.1207</f>
        <v>0</v>
      </c>
      <c r="F23" s="23">
        <f>CustomerList[[#This Row],[Pay Rate]]+CustomerList[[#This Row],[Holiday Pay]]</f>
        <v>0</v>
      </c>
    </row>
    <row r="24" spans="1:6" ht="35.1" customHeight="1" x14ac:dyDescent="0.3">
      <c r="A24" s="21"/>
      <c r="B24" s="7"/>
      <c r="C24" s="10"/>
      <c r="D24" s="11"/>
      <c r="E24" s="9">
        <f>CustomerList[[#This Row],[Pay Rate]]*0.1207</f>
        <v>0</v>
      </c>
      <c r="F24" s="23">
        <f>CustomerList[[#This Row],[Pay Rate]]+CustomerList[[#This Row],[Holiday Pay]]</f>
        <v>0</v>
      </c>
    </row>
    <row r="25" spans="1:6" ht="35.1" customHeight="1" x14ac:dyDescent="0.3">
      <c r="A25" s="21"/>
      <c r="B25" s="7"/>
      <c r="C25" s="10"/>
      <c r="D25" s="11"/>
      <c r="E25" s="9">
        <f>CustomerList[[#This Row],[Pay Rate]]*0.1207</f>
        <v>0</v>
      </c>
      <c r="F25" s="23">
        <f>CustomerList[[#This Row],[Pay Rate]]+CustomerList[[#This Row],[Holiday Pay]]</f>
        <v>0</v>
      </c>
    </row>
    <row r="26" spans="1:6" ht="35.1" customHeight="1" x14ac:dyDescent="0.3">
      <c r="A26" s="21"/>
      <c r="B26" s="7"/>
      <c r="C26" s="10"/>
      <c r="D26" s="11"/>
      <c r="E26" s="9">
        <f>CustomerList[[#This Row],[Pay Rate]]*0.1207</f>
        <v>0</v>
      </c>
      <c r="F26" s="23">
        <f>CustomerList[[#This Row],[Pay Rate]]+CustomerList[[#This Row],[Holiday Pay]]</f>
        <v>0</v>
      </c>
    </row>
    <row r="27" spans="1:6" ht="35.1" customHeight="1" x14ac:dyDescent="0.3">
      <c r="A27" s="21"/>
      <c r="B27" s="7"/>
      <c r="C27" s="10"/>
      <c r="D27" s="11"/>
      <c r="E27" s="9">
        <f>CustomerList[[#This Row],[Pay Rate]]*0.1207</f>
        <v>0</v>
      </c>
      <c r="F27" s="23">
        <f>CustomerList[[#This Row],[Pay Rate]]+CustomerList[[#This Row],[Holiday Pay]]</f>
        <v>0</v>
      </c>
    </row>
    <row r="28" spans="1:6" ht="35.1" customHeight="1" x14ac:dyDescent="0.3">
      <c r="A28" s="21"/>
      <c r="B28" s="7"/>
      <c r="C28" s="10"/>
      <c r="D28" s="11"/>
      <c r="E28" s="9">
        <f>CustomerList[[#This Row],[Pay Rate]]*0.1207</f>
        <v>0</v>
      </c>
      <c r="F28" s="23">
        <f>CustomerList[[#This Row],[Pay Rate]]+CustomerList[[#This Row],[Holiday Pay]]</f>
        <v>0</v>
      </c>
    </row>
    <row r="29" spans="1:6" ht="35.1" customHeight="1" x14ac:dyDescent="0.3">
      <c r="A29" s="21"/>
      <c r="B29" s="7"/>
      <c r="C29" s="10"/>
      <c r="D29" s="11"/>
      <c r="E29" s="9">
        <f>CustomerList[[#This Row],[Pay Rate]]*0.1207</f>
        <v>0</v>
      </c>
      <c r="F29" s="23">
        <f>CustomerList[[#This Row],[Pay Rate]]+CustomerList[[#This Row],[Holiday Pay]]</f>
        <v>0</v>
      </c>
    </row>
    <row r="30" spans="1:6" ht="35.1" customHeight="1" x14ac:dyDescent="0.3">
      <c r="A30" s="21"/>
      <c r="B30" s="7"/>
      <c r="C30" s="10"/>
      <c r="D30" s="11"/>
      <c r="E30" s="9">
        <f>CustomerList[[#This Row],[Pay Rate]]*0.1207</f>
        <v>0</v>
      </c>
      <c r="F30" s="23">
        <f>CustomerList[[#This Row],[Pay Rate]]+CustomerList[[#This Row],[Holiday Pay]]</f>
        <v>0</v>
      </c>
    </row>
    <row r="31" spans="1:6" ht="35.1" customHeight="1" x14ac:dyDescent="0.3">
      <c r="A31" s="21"/>
      <c r="B31" s="7"/>
      <c r="C31" s="10"/>
      <c r="D31" s="11"/>
      <c r="E31" s="9">
        <f>CustomerList[[#This Row],[Pay Rate]]*0.1207</f>
        <v>0</v>
      </c>
      <c r="F31" s="23">
        <f>CustomerList[[#This Row],[Pay Rate]]+CustomerList[[#This Row],[Holiday Pay]]</f>
        <v>0</v>
      </c>
    </row>
    <row r="32" spans="1:6" ht="35.1" customHeight="1" x14ac:dyDescent="0.3">
      <c r="A32" s="21"/>
      <c r="B32" s="7"/>
      <c r="C32" s="10"/>
      <c r="D32" s="11"/>
      <c r="E32" s="9">
        <f>CustomerList[[#This Row],[Pay Rate]]*0.1207</f>
        <v>0</v>
      </c>
      <c r="F32" s="23">
        <f>CustomerList[[#This Row],[Pay Rate]]+CustomerList[[#This Row],[Holiday Pay]]</f>
        <v>0</v>
      </c>
    </row>
    <row r="33" spans="1:6" ht="35.1" customHeight="1" x14ac:dyDescent="0.3">
      <c r="A33" s="21"/>
      <c r="B33" s="7"/>
      <c r="C33" s="10"/>
      <c r="D33" s="11"/>
      <c r="E33" s="9">
        <f>CustomerList[[#This Row],[Pay Rate]]*0.1207</f>
        <v>0</v>
      </c>
      <c r="F33" s="23">
        <f>CustomerList[[#This Row],[Pay Rate]]+CustomerList[[#This Row],[Holiday Pay]]</f>
        <v>0</v>
      </c>
    </row>
    <row r="34" spans="1:6" ht="35.1" customHeight="1" x14ac:dyDescent="0.3">
      <c r="A34" s="21"/>
      <c r="B34" s="7"/>
      <c r="C34" s="10"/>
      <c r="D34" s="11"/>
      <c r="E34" s="9">
        <f>CustomerList[[#This Row],[Pay Rate]]*0.1207</f>
        <v>0</v>
      </c>
      <c r="F34" s="23">
        <f>CustomerList[[#This Row],[Pay Rate]]+CustomerList[[#This Row],[Holiday Pay]]</f>
        <v>0</v>
      </c>
    </row>
    <row r="35" spans="1:6" ht="35.1" customHeight="1" x14ac:dyDescent="0.3">
      <c r="A35" s="21"/>
      <c r="B35" s="7"/>
      <c r="C35" s="10"/>
      <c r="D35" s="11"/>
      <c r="E35" s="9">
        <f>CustomerList[[#This Row],[Pay Rate]]*0.1207</f>
        <v>0</v>
      </c>
      <c r="F35" s="23">
        <f>CustomerList[[#This Row],[Pay Rate]]+CustomerList[[#This Row],[Holiday Pay]]</f>
        <v>0</v>
      </c>
    </row>
    <row r="36" spans="1:6" ht="35.1" customHeight="1" x14ac:dyDescent="0.3">
      <c r="A36" s="21"/>
      <c r="B36" s="7"/>
      <c r="C36" s="10"/>
      <c r="D36" s="11"/>
      <c r="E36" s="9">
        <f>CustomerList[[#This Row],[Pay Rate]]*0.1207</f>
        <v>0</v>
      </c>
      <c r="F36" s="23">
        <f>CustomerList[[#This Row],[Pay Rate]]+CustomerList[[#This Row],[Holiday Pay]]</f>
        <v>0</v>
      </c>
    </row>
    <row r="37" spans="1:6" ht="35.1" customHeight="1" x14ac:dyDescent="0.3">
      <c r="A37" s="21"/>
      <c r="B37" s="7"/>
      <c r="C37" s="10"/>
      <c r="D37" s="11"/>
      <c r="E37" s="9">
        <f>CustomerList[[#This Row],[Pay Rate]]*0.1207</f>
        <v>0</v>
      </c>
      <c r="F37" s="23">
        <f>CustomerList[[#This Row],[Pay Rate]]+CustomerList[[#This Row],[Holiday Pay]]</f>
        <v>0</v>
      </c>
    </row>
    <row r="38" spans="1:6" ht="35.1" customHeight="1" x14ac:dyDescent="0.3">
      <c r="A38" s="21"/>
      <c r="B38" s="7"/>
      <c r="C38" s="10"/>
      <c r="D38" s="11"/>
      <c r="E38" s="9">
        <f>CustomerList[[#This Row],[Pay Rate]]*0.1207</f>
        <v>0</v>
      </c>
      <c r="F38" s="23">
        <f>CustomerList[[#This Row],[Pay Rate]]+CustomerList[[#This Row],[Holiday Pay]]</f>
        <v>0</v>
      </c>
    </row>
    <row r="39" spans="1:6" ht="35.1" customHeight="1" x14ac:dyDescent="0.3">
      <c r="A39" s="21"/>
      <c r="B39" s="7"/>
      <c r="C39" s="10"/>
      <c r="D39" s="11"/>
      <c r="E39" s="9">
        <f>CustomerList[[#This Row],[Pay Rate]]*0.1207</f>
        <v>0</v>
      </c>
      <c r="F39" s="23">
        <f>CustomerList[[#This Row],[Pay Rate]]+CustomerList[[#This Row],[Holiday Pay]]</f>
        <v>0</v>
      </c>
    </row>
    <row r="40" spans="1:6" ht="35.1" customHeight="1" x14ac:dyDescent="0.3">
      <c r="A40" s="21"/>
      <c r="B40" s="7"/>
      <c r="C40" s="10"/>
      <c r="D40" s="11"/>
      <c r="E40" s="9">
        <f>CustomerList[[#This Row],[Pay Rate]]*0.1207</f>
        <v>0</v>
      </c>
      <c r="F40" s="23">
        <f>CustomerList[[#This Row],[Pay Rate]]+CustomerList[[#This Row],[Holiday Pay]]</f>
        <v>0</v>
      </c>
    </row>
    <row r="41" spans="1:6" ht="35.1" customHeight="1" x14ac:dyDescent="0.3">
      <c r="A41" s="21"/>
      <c r="B41" s="7"/>
      <c r="C41" s="10"/>
      <c r="D41" s="11"/>
      <c r="E41" s="9">
        <f>CustomerList[[#This Row],[Pay Rate]]*0.1207</f>
        <v>0</v>
      </c>
      <c r="F41" s="23">
        <f>CustomerList[[#This Row],[Pay Rate]]+CustomerList[[#This Row],[Holiday Pay]]</f>
        <v>0</v>
      </c>
    </row>
    <row r="42" spans="1:6" ht="35.1" customHeight="1" x14ac:dyDescent="0.3">
      <c r="A42" s="21"/>
      <c r="B42" s="7"/>
      <c r="C42" s="10"/>
      <c r="D42" s="11"/>
      <c r="E42" s="9">
        <f>CustomerList[[#This Row],[Pay Rate]]*0.1207</f>
        <v>0</v>
      </c>
      <c r="F42" s="23">
        <f>CustomerList[[#This Row],[Pay Rate]]+CustomerList[[#This Row],[Holiday Pay]]</f>
        <v>0</v>
      </c>
    </row>
    <row r="43" spans="1:6" ht="35.1" customHeight="1" x14ac:dyDescent="0.3">
      <c r="A43" s="21"/>
      <c r="B43" s="7"/>
      <c r="C43" s="10"/>
      <c r="D43" s="11"/>
      <c r="E43" s="9">
        <f>CustomerList[[#This Row],[Pay Rate]]*0.1207</f>
        <v>0</v>
      </c>
      <c r="F43" s="23">
        <f>CustomerList[[#This Row],[Pay Rate]]+CustomerList[[#This Row],[Holiday Pay]]</f>
        <v>0</v>
      </c>
    </row>
    <row r="44" spans="1:6" ht="35.1" customHeight="1" x14ac:dyDescent="0.3">
      <c r="A44" s="21"/>
      <c r="B44" s="7"/>
      <c r="C44" s="10"/>
      <c r="D44" s="11"/>
      <c r="E44" s="9">
        <f>CustomerList[[#This Row],[Pay Rate]]*0.1207</f>
        <v>0</v>
      </c>
      <c r="F44" s="23">
        <f>CustomerList[[#This Row],[Pay Rate]]+CustomerList[[#This Row],[Holiday Pay]]</f>
        <v>0</v>
      </c>
    </row>
    <row r="45" spans="1:6" ht="35.1" customHeight="1" x14ac:dyDescent="0.3">
      <c r="A45" s="21"/>
      <c r="B45" s="7"/>
      <c r="C45" s="10"/>
      <c r="D45" s="11"/>
      <c r="E45" s="9">
        <f>CustomerList[[#This Row],[Pay Rate]]*0.1207</f>
        <v>0</v>
      </c>
      <c r="F45" s="23">
        <f>CustomerList[[#This Row],[Pay Rate]]+CustomerList[[#This Row],[Holiday Pay]]</f>
        <v>0</v>
      </c>
    </row>
    <row r="46" spans="1:6" ht="35.1" customHeight="1" x14ac:dyDescent="0.3">
      <c r="A46" s="21"/>
      <c r="B46" s="7"/>
      <c r="C46" s="10"/>
      <c r="D46" s="11"/>
      <c r="E46" s="9">
        <f>CustomerList[[#This Row],[Pay Rate]]*0.1207</f>
        <v>0</v>
      </c>
      <c r="F46" s="23">
        <f>CustomerList[[#This Row],[Pay Rate]]+CustomerList[[#This Row],[Holiday Pay]]</f>
        <v>0</v>
      </c>
    </row>
    <row r="47" spans="1:6" ht="35.1" customHeight="1" x14ac:dyDescent="0.3">
      <c r="A47" s="21"/>
      <c r="B47" s="7"/>
      <c r="C47" s="10"/>
      <c r="D47" s="11"/>
      <c r="E47" s="9">
        <f>CustomerList[[#This Row],[Pay Rate]]*0.1207</f>
        <v>0</v>
      </c>
      <c r="F47" s="23">
        <f>CustomerList[[#This Row],[Pay Rate]]+CustomerList[[#This Row],[Holiday Pay]]</f>
        <v>0</v>
      </c>
    </row>
    <row r="48" spans="1:6" ht="35.1" customHeight="1" x14ac:dyDescent="0.3">
      <c r="A48" s="21"/>
      <c r="B48" s="7"/>
      <c r="C48" s="10"/>
      <c r="D48" s="11"/>
      <c r="E48" s="9">
        <f>CustomerList[[#This Row],[Pay Rate]]*0.1207</f>
        <v>0</v>
      </c>
      <c r="F48" s="23">
        <f>CustomerList[[#This Row],[Pay Rate]]+CustomerList[[#This Row],[Holiday Pay]]</f>
        <v>0</v>
      </c>
    </row>
    <row r="49" spans="1:6" ht="35.1" customHeight="1" x14ac:dyDescent="0.3">
      <c r="A49" s="21"/>
      <c r="B49" s="7"/>
      <c r="C49" s="10"/>
      <c r="D49" s="11"/>
      <c r="E49" s="9">
        <f>CustomerList[[#This Row],[Pay Rate]]*0.1207</f>
        <v>0</v>
      </c>
      <c r="F49" s="23">
        <f>CustomerList[[#This Row],[Pay Rate]]+CustomerList[[#This Row],[Holiday Pay]]</f>
        <v>0</v>
      </c>
    </row>
    <row r="50" spans="1:6" ht="35.1" customHeight="1" x14ac:dyDescent="0.3">
      <c r="A50" s="21"/>
      <c r="B50" s="7"/>
      <c r="C50" s="10"/>
      <c r="D50" s="11"/>
      <c r="E50" s="9">
        <f>CustomerList[[#This Row],[Pay Rate]]*0.1207</f>
        <v>0</v>
      </c>
      <c r="F50" s="23">
        <f>CustomerList[[#This Row],[Pay Rate]]+CustomerList[[#This Row],[Holiday Pay]]</f>
        <v>0</v>
      </c>
    </row>
    <row r="51" spans="1:6" ht="35.1" customHeight="1" x14ac:dyDescent="0.3">
      <c r="A51" s="21"/>
      <c r="B51" s="7"/>
      <c r="C51" s="10"/>
      <c r="D51" s="11"/>
      <c r="E51" s="9">
        <f>CustomerList[[#This Row],[Pay Rate]]*0.1207</f>
        <v>0</v>
      </c>
      <c r="F51" s="23">
        <f>CustomerList[[#This Row],[Pay Rate]]+CustomerList[[#This Row],[Holiday Pay]]</f>
        <v>0</v>
      </c>
    </row>
    <row r="52" spans="1:6" ht="35.1" customHeight="1" x14ac:dyDescent="0.3">
      <c r="A52" s="21"/>
      <c r="B52" s="7"/>
      <c r="C52" s="10"/>
      <c r="D52" s="11"/>
      <c r="E52" s="9">
        <f>CustomerList[[#This Row],[Pay Rate]]*0.1207</f>
        <v>0</v>
      </c>
      <c r="F52" s="23">
        <f>CustomerList[[#This Row],[Pay Rate]]+CustomerList[[#This Row],[Holiday Pay]]</f>
        <v>0</v>
      </c>
    </row>
    <row r="53" spans="1:6" ht="35.1" customHeight="1" x14ac:dyDescent="0.3">
      <c r="A53" s="21"/>
      <c r="B53" s="7"/>
      <c r="C53" s="10"/>
      <c r="D53" s="11"/>
      <c r="E53" s="9">
        <f>CustomerList[[#This Row],[Pay Rate]]*0.1207</f>
        <v>0</v>
      </c>
      <c r="F53" s="23">
        <f>CustomerList[[#This Row],[Pay Rate]]+CustomerList[[#This Row],[Holiday Pay]]</f>
        <v>0</v>
      </c>
    </row>
    <row r="54" spans="1:6" ht="35.1" customHeight="1" x14ac:dyDescent="0.3">
      <c r="A54" s="21"/>
      <c r="B54" s="7"/>
      <c r="C54" s="10"/>
      <c r="D54" s="11"/>
      <c r="E54" s="9">
        <f>CustomerList[[#This Row],[Pay Rate]]*0.1207</f>
        <v>0</v>
      </c>
      <c r="F54" s="23">
        <f>CustomerList[[#This Row],[Pay Rate]]+CustomerList[[#This Row],[Holiday Pay]]</f>
        <v>0</v>
      </c>
    </row>
    <row r="55" spans="1:6" ht="35.1" customHeight="1" x14ac:dyDescent="0.3">
      <c r="A55" s="21"/>
      <c r="B55" s="7"/>
      <c r="C55" s="10"/>
      <c r="D55" s="11"/>
      <c r="E55" s="9">
        <f>CustomerList[[#This Row],[Pay Rate]]*0.1207</f>
        <v>0</v>
      </c>
      <c r="F55" s="23">
        <f>CustomerList[[#This Row],[Pay Rate]]+CustomerList[[#This Row],[Holiday Pay]]</f>
        <v>0</v>
      </c>
    </row>
    <row r="56" spans="1:6" ht="35.1" customHeight="1" x14ac:dyDescent="0.3">
      <c r="A56" s="21"/>
      <c r="B56" s="7"/>
      <c r="C56" s="10"/>
      <c r="D56" s="11"/>
      <c r="E56" s="9">
        <f>CustomerList[[#This Row],[Pay Rate]]*0.1207</f>
        <v>0</v>
      </c>
      <c r="F56" s="23">
        <f>CustomerList[[#This Row],[Pay Rate]]+CustomerList[[#This Row],[Holiday Pay]]</f>
        <v>0</v>
      </c>
    </row>
    <row r="57" spans="1:6" ht="35.1" customHeight="1" x14ac:dyDescent="0.3">
      <c r="A57" s="21"/>
      <c r="B57" s="7"/>
      <c r="C57" s="10"/>
      <c r="D57" s="11"/>
      <c r="E57" s="9">
        <f>CustomerList[[#This Row],[Pay Rate]]*0.1207</f>
        <v>0</v>
      </c>
      <c r="F57" s="23">
        <f>CustomerList[[#This Row],[Pay Rate]]+CustomerList[[#This Row],[Holiday Pay]]</f>
        <v>0</v>
      </c>
    </row>
    <row r="58" spans="1:6" ht="35.1" customHeight="1" x14ac:dyDescent="0.3">
      <c r="A58" s="21"/>
      <c r="B58" s="7"/>
      <c r="C58" s="10"/>
      <c r="D58" s="11"/>
      <c r="E58" s="9">
        <f>CustomerList[[#This Row],[Pay Rate]]*0.1207</f>
        <v>0</v>
      </c>
      <c r="F58" s="23">
        <f>CustomerList[[#This Row],[Pay Rate]]+CustomerList[[#This Row],[Holiday Pay]]</f>
        <v>0</v>
      </c>
    </row>
    <row r="59" spans="1:6" ht="35.1" customHeight="1" x14ac:dyDescent="0.3">
      <c r="A59" s="21"/>
      <c r="B59" s="7"/>
      <c r="C59" s="10"/>
      <c r="D59" s="11"/>
      <c r="E59" s="9">
        <f>CustomerList[[#This Row],[Pay Rate]]*0.1207</f>
        <v>0</v>
      </c>
      <c r="F59" s="23">
        <f>CustomerList[[#This Row],[Pay Rate]]+CustomerList[[#This Row],[Holiday Pay]]</f>
        <v>0</v>
      </c>
    </row>
    <row r="60" spans="1:6" ht="35.1" customHeight="1" x14ac:dyDescent="0.3">
      <c r="A60" s="21"/>
      <c r="B60" s="7"/>
      <c r="C60" s="10"/>
      <c r="D60" s="11"/>
      <c r="E60" s="9">
        <f>CustomerList[[#This Row],[Pay Rate]]*0.1207</f>
        <v>0</v>
      </c>
      <c r="F60" s="23">
        <f>CustomerList[[#This Row],[Pay Rate]]+CustomerList[[#This Row],[Holiday Pay]]</f>
        <v>0</v>
      </c>
    </row>
    <row r="61" spans="1:6" ht="35.1" customHeight="1" x14ac:dyDescent="0.3">
      <c r="A61" s="21"/>
      <c r="B61" s="7"/>
      <c r="C61" s="10"/>
      <c r="D61" s="11"/>
      <c r="E61" s="9">
        <f>CustomerList[[#This Row],[Pay Rate]]*0.1207</f>
        <v>0</v>
      </c>
      <c r="F61" s="23">
        <f>CustomerList[[#This Row],[Pay Rate]]+CustomerList[[#This Row],[Holiday Pay]]</f>
        <v>0</v>
      </c>
    </row>
    <row r="62" spans="1:6" ht="35.1" customHeight="1" x14ac:dyDescent="0.3">
      <c r="A62" s="21"/>
      <c r="B62" s="7"/>
      <c r="C62" s="10"/>
      <c r="D62" s="11"/>
      <c r="E62" s="9">
        <f>CustomerList[[#This Row],[Pay Rate]]*0.1207</f>
        <v>0</v>
      </c>
      <c r="F62" s="23">
        <f>CustomerList[[#This Row],[Pay Rate]]+CustomerList[[#This Row],[Holiday Pay]]</f>
        <v>0</v>
      </c>
    </row>
    <row r="63" spans="1:6" ht="35.1" customHeight="1" x14ac:dyDescent="0.3">
      <c r="A63" s="21"/>
      <c r="B63" s="7"/>
      <c r="C63" s="10"/>
      <c r="D63" s="11"/>
      <c r="E63" s="9">
        <f>CustomerList[[#This Row],[Pay Rate]]*0.1207</f>
        <v>0</v>
      </c>
      <c r="F63" s="23">
        <f>CustomerList[[#This Row],[Pay Rate]]+CustomerList[[#This Row],[Holiday Pay]]</f>
        <v>0</v>
      </c>
    </row>
    <row r="64" spans="1:6" ht="35.1" customHeight="1" x14ac:dyDescent="0.3">
      <c r="A64" s="21"/>
      <c r="B64" s="7"/>
      <c r="C64" s="10"/>
      <c r="D64" s="11"/>
      <c r="E64" s="9">
        <f>CustomerList[[#This Row],[Pay Rate]]*0.1207</f>
        <v>0</v>
      </c>
      <c r="F64" s="23">
        <f>CustomerList[[#This Row],[Pay Rate]]+CustomerList[[#This Row],[Holiday Pay]]</f>
        <v>0</v>
      </c>
    </row>
    <row r="65" spans="1:6" ht="35.1" customHeight="1" x14ac:dyDescent="0.3">
      <c r="A65" s="21"/>
      <c r="B65" s="7"/>
      <c r="C65" s="10"/>
      <c r="D65" s="11"/>
      <c r="E65" s="9">
        <f>CustomerList[[#This Row],[Pay Rate]]*0.1207</f>
        <v>0</v>
      </c>
      <c r="F65" s="23">
        <f>CustomerList[[#This Row],[Pay Rate]]+CustomerList[[#This Row],[Holiday Pay]]</f>
        <v>0</v>
      </c>
    </row>
    <row r="66" spans="1:6" ht="35.1" customHeight="1" x14ac:dyDescent="0.3">
      <c r="A66" s="21"/>
      <c r="B66" s="7"/>
      <c r="C66" s="10"/>
      <c r="D66" s="11"/>
      <c r="E66" s="9">
        <f>CustomerList[[#This Row],[Pay Rate]]*0.1207</f>
        <v>0</v>
      </c>
      <c r="F66" s="23">
        <f>CustomerList[[#This Row],[Pay Rate]]+CustomerList[[#This Row],[Holiday Pay]]</f>
        <v>0</v>
      </c>
    </row>
    <row r="67" spans="1:6" ht="35.1" customHeight="1" x14ac:dyDescent="0.3">
      <c r="A67" s="21"/>
      <c r="B67" s="7"/>
      <c r="C67" s="10"/>
      <c r="D67" s="11"/>
      <c r="E67" s="9">
        <f>CustomerList[[#This Row],[Pay Rate]]*0.1207</f>
        <v>0</v>
      </c>
      <c r="F67" s="23">
        <f>CustomerList[[#This Row],[Pay Rate]]+CustomerList[[#This Row],[Holiday Pay]]</f>
        <v>0</v>
      </c>
    </row>
    <row r="68" spans="1:6" ht="35.1" customHeight="1" x14ac:dyDescent="0.3">
      <c r="A68" s="21"/>
      <c r="B68" s="7"/>
      <c r="C68" s="10"/>
      <c r="D68" s="11"/>
      <c r="E68" s="9">
        <f>CustomerList[[#This Row],[Pay Rate]]*0.1207</f>
        <v>0</v>
      </c>
      <c r="F68" s="23">
        <f>CustomerList[[#This Row],[Pay Rate]]+CustomerList[[#This Row],[Holiday Pay]]</f>
        <v>0</v>
      </c>
    </row>
    <row r="69" spans="1:6" ht="35.1" customHeight="1" x14ac:dyDescent="0.3">
      <c r="A69" s="21"/>
      <c r="B69" s="7"/>
      <c r="C69" s="10"/>
      <c r="D69" s="11"/>
      <c r="E69" s="9">
        <f>CustomerList[[#This Row],[Pay Rate]]*0.1207</f>
        <v>0</v>
      </c>
      <c r="F69" s="23">
        <f>CustomerList[[#This Row],[Pay Rate]]+CustomerList[[#This Row],[Holiday Pay]]</f>
        <v>0</v>
      </c>
    </row>
    <row r="70" spans="1:6" ht="35.1" customHeight="1" x14ac:dyDescent="0.3">
      <c r="A70" s="21"/>
      <c r="B70" s="7"/>
      <c r="C70" s="10"/>
      <c r="D70" s="11"/>
      <c r="E70" s="9">
        <f>CustomerList[[#This Row],[Pay Rate]]*0.1207</f>
        <v>0</v>
      </c>
      <c r="F70" s="23">
        <f>CustomerList[[#This Row],[Pay Rate]]+CustomerList[[#This Row],[Holiday Pay]]</f>
        <v>0</v>
      </c>
    </row>
    <row r="71" spans="1:6" ht="35.1" customHeight="1" x14ac:dyDescent="0.3">
      <c r="A71" s="21"/>
      <c r="B71" s="7"/>
      <c r="C71" s="10"/>
      <c r="D71" s="11"/>
      <c r="E71" s="9">
        <f>CustomerList[[#This Row],[Pay Rate]]*0.1207</f>
        <v>0</v>
      </c>
      <c r="F71" s="23">
        <f>CustomerList[[#This Row],[Pay Rate]]+CustomerList[[#This Row],[Holiday Pay]]</f>
        <v>0</v>
      </c>
    </row>
    <row r="72" spans="1:6" ht="35.1" customHeight="1" x14ac:dyDescent="0.3">
      <c r="A72" s="21"/>
      <c r="B72" s="7"/>
      <c r="C72" s="10"/>
      <c r="D72" s="11"/>
      <c r="E72" s="9">
        <f>CustomerList[[#This Row],[Pay Rate]]*0.1207</f>
        <v>0</v>
      </c>
      <c r="F72" s="23">
        <f>CustomerList[[#This Row],[Pay Rate]]+CustomerList[[#This Row],[Holiday Pay]]</f>
        <v>0</v>
      </c>
    </row>
    <row r="73" spans="1:6" ht="35.1" customHeight="1" x14ac:dyDescent="0.3">
      <c r="A73" s="21"/>
      <c r="B73" s="7"/>
      <c r="C73" s="10"/>
      <c r="D73" s="11"/>
      <c r="E73" s="9">
        <f>CustomerList[[#This Row],[Pay Rate]]*0.1207</f>
        <v>0</v>
      </c>
      <c r="F73" s="23">
        <f>CustomerList[[#This Row],[Pay Rate]]+CustomerList[[#This Row],[Holiday Pay]]</f>
        <v>0</v>
      </c>
    </row>
    <row r="74" spans="1:6" ht="35.1" customHeight="1" x14ac:dyDescent="0.3">
      <c r="A74" s="21"/>
      <c r="B74" s="7"/>
      <c r="C74" s="10"/>
      <c r="D74" s="11"/>
      <c r="E74" s="9">
        <f>CustomerList[[#This Row],[Pay Rate]]*0.1207</f>
        <v>0</v>
      </c>
      <c r="F74" s="23">
        <f>CustomerList[[#This Row],[Pay Rate]]+CustomerList[[#This Row],[Holiday Pay]]</f>
        <v>0</v>
      </c>
    </row>
    <row r="75" spans="1:6" ht="35.1" customHeight="1" x14ac:dyDescent="0.3">
      <c r="A75" s="21"/>
      <c r="B75" s="7"/>
      <c r="C75" s="10"/>
      <c r="D75" s="11"/>
      <c r="E75" s="9">
        <f>CustomerList[[#This Row],[Pay Rate]]*0.1207</f>
        <v>0</v>
      </c>
      <c r="F75" s="23">
        <f>CustomerList[[#This Row],[Pay Rate]]+CustomerList[[#This Row],[Holiday Pay]]</f>
        <v>0</v>
      </c>
    </row>
    <row r="76" spans="1:6" ht="35.1" customHeight="1" x14ac:dyDescent="0.3">
      <c r="A76" s="21"/>
      <c r="B76" s="7"/>
      <c r="C76" s="10"/>
      <c r="D76" s="11"/>
      <c r="E76" s="9">
        <f>CustomerList[[#This Row],[Pay Rate]]*0.1207</f>
        <v>0</v>
      </c>
      <c r="F76" s="23">
        <f>CustomerList[[#This Row],[Pay Rate]]+CustomerList[[#This Row],[Holiday Pay]]</f>
        <v>0</v>
      </c>
    </row>
    <row r="77" spans="1:6" ht="35.1" customHeight="1" x14ac:dyDescent="0.3">
      <c r="A77" s="21"/>
      <c r="B77" s="7"/>
      <c r="C77" s="10"/>
      <c r="D77" s="11"/>
      <c r="E77" s="9">
        <f>CustomerList[[#This Row],[Pay Rate]]*0.1207</f>
        <v>0</v>
      </c>
      <c r="F77" s="23">
        <f>CustomerList[[#This Row],[Pay Rate]]+CustomerList[[#This Row],[Holiday Pay]]</f>
        <v>0</v>
      </c>
    </row>
    <row r="78" spans="1:6" ht="35.1" customHeight="1" x14ac:dyDescent="0.3">
      <c r="A78" s="21"/>
      <c r="B78" s="7"/>
      <c r="C78" s="10"/>
      <c r="D78" s="11"/>
      <c r="E78" s="9">
        <f>CustomerList[[#This Row],[Pay Rate]]*0.1207</f>
        <v>0</v>
      </c>
      <c r="F78" s="23">
        <f>CustomerList[[#This Row],[Pay Rate]]+CustomerList[[#This Row],[Holiday Pay]]</f>
        <v>0</v>
      </c>
    </row>
    <row r="79" spans="1:6" ht="35.1" customHeight="1" x14ac:dyDescent="0.3">
      <c r="A79" s="21"/>
      <c r="B79" s="7"/>
      <c r="C79" s="10"/>
      <c r="D79" s="11"/>
      <c r="E79" s="9">
        <f>CustomerList[[#This Row],[Pay Rate]]*0.1207</f>
        <v>0</v>
      </c>
      <c r="F79" s="23">
        <f>CustomerList[[#This Row],[Pay Rate]]+CustomerList[[#This Row],[Holiday Pay]]</f>
        <v>0</v>
      </c>
    </row>
    <row r="80" spans="1:6" ht="35.1" customHeight="1" x14ac:dyDescent="0.3">
      <c r="A80" s="21"/>
      <c r="B80" s="7"/>
      <c r="C80" s="10"/>
      <c r="D80" s="11"/>
      <c r="E80" s="9">
        <f>CustomerList[[#This Row],[Pay Rate]]*0.1207</f>
        <v>0</v>
      </c>
      <c r="F80" s="23">
        <f>CustomerList[[#This Row],[Pay Rate]]+CustomerList[[#This Row],[Holiday Pay]]</f>
        <v>0</v>
      </c>
    </row>
    <row r="81" spans="1:6" ht="35.1" customHeight="1" x14ac:dyDescent="0.3">
      <c r="A81" s="21"/>
      <c r="B81" s="7"/>
      <c r="C81" s="10"/>
      <c r="D81" s="11"/>
      <c r="E81" s="9">
        <f>CustomerList[[#This Row],[Pay Rate]]*0.1207</f>
        <v>0</v>
      </c>
      <c r="F81" s="23">
        <f>CustomerList[[#This Row],[Pay Rate]]+CustomerList[[#This Row],[Holiday Pay]]</f>
        <v>0</v>
      </c>
    </row>
    <row r="82" spans="1:6" ht="35.1" customHeight="1" x14ac:dyDescent="0.3">
      <c r="A82" s="21"/>
      <c r="B82" s="7"/>
      <c r="C82" s="10"/>
      <c r="D82" s="11"/>
      <c r="E82" s="9">
        <f>CustomerList[[#This Row],[Pay Rate]]*0.1207</f>
        <v>0</v>
      </c>
      <c r="F82" s="23">
        <f>CustomerList[[#This Row],[Pay Rate]]+CustomerList[[#This Row],[Holiday Pay]]</f>
        <v>0</v>
      </c>
    </row>
    <row r="83" spans="1:6" ht="35.1" customHeight="1" x14ac:dyDescent="0.3">
      <c r="A83" s="21"/>
      <c r="B83" s="7"/>
      <c r="C83" s="10"/>
      <c r="D83" s="11"/>
      <c r="E83" s="9">
        <f>CustomerList[[#This Row],[Pay Rate]]*0.1207</f>
        <v>0</v>
      </c>
      <c r="F83" s="23">
        <f>CustomerList[[#This Row],[Pay Rate]]+CustomerList[[#This Row],[Holiday Pay]]</f>
        <v>0</v>
      </c>
    </row>
    <row r="84" spans="1:6" ht="35.1" customHeight="1" x14ac:dyDescent="0.3">
      <c r="A84" s="21"/>
      <c r="B84" s="7"/>
      <c r="C84" s="10"/>
      <c r="D84" s="11"/>
      <c r="E84" s="9">
        <f>CustomerList[[#This Row],[Pay Rate]]*0.1207</f>
        <v>0</v>
      </c>
      <c r="F84" s="23">
        <f>CustomerList[[#This Row],[Pay Rate]]+CustomerList[[#This Row],[Holiday Pay]]</f>
        <v>0</v>
      </c>
    </row>
    <row r="85" spans="1:6" ht="35.1" customHeight="1" x14ac:dyDescent="0.3">
      <c r="A85" s="21"/>
      <c r="B85" s="7"/>
      <c r="C85" s="10"/>
      <c r="D85" s="11"/>
      <c r="E85" s="9">
        <f>CustomerList[[#This Row],[Pay Rate]]*0.1207</f>
        <v>0</v>
      </c>
      <c r="F85" s="23">
        <f>CustomerList[[#This Row],[Pay Rate]]+CustomerList[[#This Row],[Holiday Pay]]</f>
        <v>0</v>
      </c>
    </row>
    <row r="86" spans="1:6" ht="35.1" customHeight="1" x14ac:dyDescent="0.3">
      <c r="A86" s="21"/>
      <c r="B86" s="7"/>
      <c r="C86" s="10"/>
      <c r="D86" s="11"/>
      <c r="E86" s="9">
        <f>CustomerList[[#This Row],[Pay Rate]]*0.1207</f>
        <v>0</v>
      </c>
      <c r="F86" s="23">
        <f>CustomerList[[#This Row],[Pay Rate]]+CustomerList[[#This Row],[Holiday Pay]]</f>
        <v>0</v>
      </c>
    </row>
    <row r="87" spans="1:6" ht="35.1" customHeight="1" x14ac:dyDescent="0.3">
      <c r="A87" s="21"/>
      <c r="B87" s="7"/>
      <c r="C87" s="10"/>
      <c r="D87" s="11"/>
      <c r="E87" s="9">
        <f>CustomerList[[#This Row],[Pay Rate]]*0.1207</f>
        <v>0</v>
      </c>
      <c r="F87" s="23">
        <f>CustomerList[[#This Row],[Pay Rate]]+CustomerList[[#This Row],[Holiday Pay]]</f>
        <v>0</v>
      </c>
    </row>
    <row r="88" spans="1:6" ht="35.1" customHeight="1" x14ac:dyDescent="0.3">
      <c r="A88" s="21"/>
      <c r="B88" s="7"/>
      <c r="C88" s="10"/>
      <c r="D88" s="11"/>
      <c r="E88" s="9">
        <f>CustomerList[[#This Row],[Pay Rate]]*0.1207</f>
        <v>0</v>
      </c>
      <c r="F88" s="23">
        <f>CustomerList[[#This Row],[Pay Rate]]+CustomerList[[#This Row],[Holiday Pay]]</f>
        <v>0</v>
      </c>
    </row>
    <row r="89" spans="1:6" ht="35.1" customHeight="1" x14ac:dyDescent="0.3">
      <c r="A89" s="21"/>
      <c r="B89" s="7"/>
      <c r="C89" s="10"/>
      <c r="D89" s="11"/>
      <c r="E89" s="9">
        <f>CustomerList[[#This Row],[Pay Rate]]*0.1207</f>
        <v>0</v>
      </c>
      <c r="F89" s="23">
        <f>CustomerList[[#This Row],[Pay Rate]]+CustomerList[[#This Row],[Holiday Pay]]</f>
        <v>0</v>
      </c>
    </row>
    <row r="90" spans="1:6" ht="35.1" customHeight="1" x14ac:dyDescent="0.3">
      <c r="A90" s="21"/>
      <c r="B90" s="7"/>
      <c r="C90" s="10"/>
      <c r="D90" s="11"/>
      <c r="E90" s="9">
        <f>CustomerList[[#This Row],[Pay Rate]]*0.1207</f>
        <v>0</v>
      </c>
      <c r="F90" s="23">
        <f>CustomerList[[#This Row],[Pay Rate]]+CustomerList[[#This Row],[Holiday Pay]]</f>
        <v>0</v>
      </c>
    </row>
    <row r="91" spans="1:6" ht="35.1" customHeight="1" x14ac:dyDescent="0.3">
      <c r="A91" s="21"/>
      <c r="B91" s="7"/>
      <c r="C91" s="10"/>
      <c r="D91" s="11"/>
      <c r="E91" s="9">
        <f>CustomerList[[#This Row],[Pay Rate]]*0.1207</f>
        <v>0</v>
      </c>
      <c r="F91" s="23">
        <f>CustomerList[[#This Row],[Pay Rate]]+CustomerList[[#This Row],[Holiday Pay]]</f>
        <v>0</v>
      </c>
    </row>
    <row r="92" spans="1:6" ht="35.1" customHeight="1" x14ac:dyDescent="0.3">
      <c r="A92" s="21"/>
      <c r="B92" s="7"/>
      <c r="C92" s="10"/>
      <c r="D92" s="11"/>
      <c r="E92" s="9">
        <f>CustomerList[[#This Row],[Pay Rate]]*0.1207</f>
        <v>0</v>
      </c>
      <c r="F92" s="23">
        <f>CustomerList[[#This Row],[Pay Rate]]+CustomerList[[#This Row],[Holiday Pay]]</f>
        <v>0</v>
      </c>
    </row>
    <row r="93" spans="1:6" ht="35.1" customHeight="1" x14ac:dyDescent="0.3">
      <c r="A93" s="21"/>
      <c r="B93" s="7"/>
      <c r="C93" s="10"/>
      <c r="D93" s="11"/>
      <c r="E93" s="9">
        <f>CustomerList[[#This Row],[Pay Rate]]*0.1207</f>
        <v>0</v>
      </c>
      <c r="F93" s="23">
        <f>CustomerList[[#This Row],[Pay Rate]]+CustomerList[[#This Row],[Holiday Pay]]</f>
        <v>0</v>
      </c>
    </row>
    <row r="94" spans="1:6" ht="35.1" customHeight="1" x14ac:dyDescent="0.3">
      <c r="A94" s="21"/>
      <c r="B94" s="7"/>
      <c r="C94" s="10"/>
      <c r="D94" s="11"/>
      <c r="E94" s="9">
        <f>CustomerList[[#This Row],[Pay Rate]]*0.1207</f>
        <v>0</v>
      </c>
      <c r="F94" s="23">
        <f>CustomerList[[#This Row],[Pay Rate]]+CustomerList[[#This Row],[Holiday Pay]]</f>
        <v>0</v>
      </c>
    </row>
    <row r="95" spans="1:6" ht="35.1" customHeight="1" x14ac:dyDescent="0.3">
      <c r="A95" s="21"/>
      <c r="B95" s="7"/>
      <c r="C95" s="10"/>
      <c r="D95" s="11"/>
      <c r="E95" s="9">
        <f>CustomerList[[#This Row],[Pay Rate]]*0.1207</f>
        <v>0</v>
      </c>
      <c r="F95" s="23">
        <f>CustomerList[[#This Row],[Pay Rate]]+CustomerList[[#This Row],[Holiday Pay]]</f>
        <v>0</v>
      </c>
    </row>
    <row r="96" spans="1:6" ht="35.1" customHeight="1" x14ac:dyDescent="0.3">
      <c r="A96" s="21"/>
      <c r="B96" s="7"/>
      <c r="C96" s="10"/>
      <c r="D96" s="11"/>
      <c r="E96" s="9">
        <f>CustomerList[[#This Row],[Pay Rate]]*0.1207</f>
        <v>0</v>
      </c>
      <c r="F96" s="23">
        <f>CustomerList[[#This Row],[Pay Rate]]+CustomerList[[#This Row],[Holiday Pay]]</f>
        <v>0</v>
      </c>
    </row>
    <row r="97" spans="1:6" ht="35.1" customHeight="1" x14ac:dyDescent="0.3">
      <c r="A97" s="21"/>
      <c r="B97" s="7"/>
      <c r="C97" s="10"/>
      <c r="D97" s="11"/>
      <c r="E97" s="9">
        <f>CustomerList[[#This Row],[Pay Rate]]*0.1207</f>
        <v>0</v>
      </c>
      <c r="F97" s="23">
        <f>CustomerList[[#This Row],[Pay Rate]]+CustomerList[[#This Row],[Holiday Pay]]</f>
        <v>0</v>
      </c>
    </row>
    <row r="98" spans="1:6" ht="35.1" customHeight="1" x14ac:dyDescent="0.3">
      <c r="A98" s="21"/>
      <c r="B98" s="7"/>
      <c r="C98" s="10"/>
      <c r="D98" s="11"/>
      <c r="E98" s="9">
        <f>CustomerList[[#This Row],[Pay Rate]]*0.1207</f>
        <v>0</v>
      </c>
      <c r="F98" s="23">
        <f>CustomerList[[#This Row],[Pay Rate]]+CustomerList[[#This Row],[Holiday Pay]]</f>
        <v>0</v>
      </c>
    </row>
    <row r="99" spans="1:6" ht="35.1" customHeight="1" x14ac:dyDescent="0.3">
      <c r="A99" s="21"/>
      <c r="B99" s="7"/>
      <c r="C99" s="10"/>
      <c r="D99" s="11"/>
      <c r="E99" s="9">
        <f>CustomerList[[#This Row],[Pay Rate]]*0.1207</f>
        <v>0</v>
      </c>
      <c r="F99" s="23">
        <f>CustomerList[[#This Row],[Pay Rate]]+CustomerList[[#This Row],[Holiday Pay]]</f>
        <v>0</v>
      </c>
    </row>
    <row r="100" spans="1:6" ht="35.1" customHeight="1" x14ac:dyDescent="0.3">
      <c r="A100" s="21"/>
      <c r="B100" s="7"/>
      <c r="C100" s="10"/>
      <c r="D100" s="11"/>
      <c r="E100" s="9">
        <f>CustomerList[[#This Row],[Pay Rate]]*0.1207</f>
        <v>0</v>
      </c>
      <c r="F100" s="23">
        <f>CustomerList[[#This Row],[Pay Rate]]+CustomerList[[#This Row],[Holiday Pay]]</f>
        <v>0</v>
      </c>
    </row>
    <row r="101" spans="1:6" ht="35.1" customHeight="1" x14ac:dyDescent="0.3">
      <c r="A101" s="21"/>
      <c r="B101" s="7"/>
      <c r="C101" s="10"/>
      <c r="D101" s="11"/>
      <c r="E101" s="9">
        <f>CustomerList[[#This Row],[Pay Rate]]*0.1207</f>
        <v>0</v>
      </c>
      <c r="F101" s="23">
        <f>CustomerList[[#This Row],[Pay Rate]]+CustomerList[[#This Row],[Holiday Pay]]</f>
        <v>0</v>
      </c>
    </row>
    <row r="102" spans="1:6" ht="35.1" customHeight="1" thickBot="1" x14ac:dyDescent="0.35">
      <c r="A102" s="24"/>
      <c r="B102" s="25"/>
      <c r="C102" s="26"/>
      <c r="D102" s="27"/>
      <c r="E102" s="28">
        <f>CustomerList[[#This Row],[Pay Rate]]*0.1207</f>
        <v>0</v>
      </c>
      <c r="F102" s="29">
        <f>CustomerList[[#This Row],[Pay Rate]]+CustomerList[[#This Row],[Holiday Pay]]</f>
        <v>0</v>
      </c>
    </row>
  </sheetData>
  <sheetProtection algorithmName="SHA-512" hashValue="TBuf5ks2P9+heh4NXZ3YY6/M4/QCCWtgDUFWWWhqToVKPCufSpcHVWhDWLVdm3CWflB/yXq7Rprc9CXzNLO70Q==" saltValue="c/xwP5FkfR5L3w41vACFqg==" spinCount="100000" sheet="1" objects="1" scenarios="1"/>
  <mergeCells count="1">
    <mergeCell ref="C1:F1"/>
  </mergeCells>
  <phoneticPr fontId="0" type="noConversion"/>
  <dataValidations count="10">
    <dataValidation allowBlank="1" showInputMessage="1" showErrorMessage="1" prompt="Choose the relevant School from the list of values by clicking the drop-down arrow in the first empty cell below." sqref="A2" xr:uid="{00000000-0002-0000-0000-000000000000}"/>
    <dataValidation allowBlank="1" showInputMessage="1" showErrorMessage="1" prompt="After selecting a School in column A, a list of Institutions will be available from the drop-down in the cell below." sqref="B2" xr:uid="{00000000-0002-0000-0000-000001000000}"/>
    <dataValidation allowBlank="1" showInputMessage="1" showErrorMessage="1" prompt="Enter the job title you would like entering into the new Casual Worker Management system. Job titles need to be unique." sqref="C2" xr:uid="{00000000-0002-0000-0000-000002000000}"/>
    <dataValidation allowBlank="1" showInputMessage="1" showErrorMessage="1" prompt="Enter the relevant hourly pay rate associated with this job title in GBP. Only numerical values will be accepted." sqref="D2" xr:uid="{00000000-0002-0000-0000-000003000000}"/>
    <dataValidation allowBlank="1" showInputMessage="1" showErrorMessage="1" prompt="Holiday Pay will be automatically calculated in Dashboard at the rate of 12.07%." sqref="E2" xr:uid="{00000000-0002-0000-0000-000004000000}"/>
    <dataValidation allowBlank="1" showInputMessage="1" showErrorMessage="1" prompt="This column calculates the total pay that the worker will be paid in GBP." sqref="F2" xr:uid="{00000000-0002-0000-0000-000005000000}"/>
    <dataValidation allowBlank="1" showErrorMessage="1" prompt="Create a Customer Contact List in this worksheet. Title of this worksheet is in this cell" sqref="A1" xr:uid="{00000000-0002-0000-0000-000006000000}"/>
    <dataValidation type="list" allowBlank="1" showInputMessage="1" showErrorMessage="1" sqref="A3:A102" xr:uid="{00000000-0002-0000-0000-000007000000}">
      <formula1>School</formula1>
    </dataValidation>
    <dataValidation type="list" allowBlank="1" showInputMessage="1" showErrorMessage="1" sqref="B3:B102" xr:uid="{00000000-0002-0000-0000-000008000000}">
      <formula1>INDIRECT(SUBSTITUTE(A3, " ", "_"))</formula1>
    </dataValidation>
    <dataValidation type="decimal" operator="greaterThanOrEqual" allowBlank="1" showInputMessage="1" showErrorMessage="1" sqref="D3:D102" xr:uid="{00000000-0002-0000-0000-000009000000}">
      <formula1>0</formula1>
    </dataValidation>
  </dataValidations>
  <printOptions horizontalCentered="1"/>
  <pageMargins left="0.25" right="0.25" top="0.75" bottom="0.75" header="0.3" footer="0.3"/>
  <pageSetup scale="4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J46"/>
  <sheetViews>
    <sheetView topLeftCell="G3" workbookViewId="0">
      <selection activeCell="J39" sqref="J39"/>
    </sheetView>
  </sheetViews>
  <sheetFormatPr defaultColWidth="8.625" defaultRowHeight="14.25" x14ac:dyDescent="0.2"/>
  <cols>
    <col min="1" max="1" width="38.125" style="1" bestFit="1" customWidth="1"/>
    <col min="2" max="2" width="49.25" style="1" bestFit="1" customWidth="1"/>
    <col min="3" max="3" width="54.875" style="1" bestFit="1" customWidth="1"/>
    <col min="4" max="4" width="50.125" style="1" bestFit="1" customWidth="1"/>
    <col min="5" max="5" width="69.125" style="1" bestFit="1" customWidth="1"/>
    <col min="6" max="6" width="50.75" style="1" bestFit="1" customWidth="1"/>
    <col min="7" max="7" width="60.875" style="1" bestFit="1" customWidth="1"/>
    <col min="8" max="8" width="48.875" style="1" bestFit="1" customWidth="1"/>
    <col min="9" max="9" width="50.5" style="1" bestFit="1" customWidth="1"/>
    <col min="10" max="10" width="39.625" style="1" bestFit="1" customWidth="1"/>
    <col min="11" max="16384" width="8.625" style="1"/>
  </cols>
  <sheetData>
    <row r="1" spans="1:10" s="2" customFormat="1" ht="15" x14ac:dyDescent="0.25">
      <c r="A1" s="2" t="s">
        <v>2</v>
      </c>
      <c r="B1" s="2" t="s">
        <v>126</v>
      </c>
      <c r="C1" s="2" t="s">
        <v>127</v>
      </c>
      <c r="D1" s="2" t="s">
        <v>17</v>
      </c>
      <c r="E1" s="2" t="s">
        <v>35</v>
      </c>
      <c r="F1" s="2" t="s">
        <v>56</v>
      </c>
      <c r="G1" s="2" t="s">
        <v>64</v>
      </c>
      <c r="H1" s="2" t="s">
        <v>79</v>
      </c>
      <c r="I1" s="2" t="s">
        <v>92</v>
      </c>
      <c r="J1" s="2" t="s">
        <v>103</v>
      </c>
    </row>
    <row r="2" spans="1:10" x14ac:dyDescent="0.2">
      <c r="A2" s="1" t="s">
        <v>126</v>
      </c>
      <c r="B2" s="1" t="s">
        <v>6</v>
      </c>
      <c r="C2" s="1" t="s">
        <v>11</v>
      </c>
      <c r="D2" s="1" t="s">
        <v>18</v>
      </c>
      <c r="E2" s="1" t="s">
        <v>36</v>
      </c>
      <c r="F2" s="1" t="s">
        <v>58</v>
      </c>
      <c r="G2" s="1" t="s">
        <v>67</v>
      </c>
      <c r="H2" s="1" t="s">
        <v>81</v>
      </c>
      <c r="I2" s="1" t="s">
        <v>94</v>
      </c>
      <c r="J2" s="1" t="s">
        <v>103</v>
      </c>
    </row>
    <row r="3" spans="1:10" x14ac:dyDescent="0.2">
      <c r="A3" s="1" t="s">
        <v>127</v>
      </c>
      <c r="B3" s="1" t="s">
        <v>7</v>
      </c>
      <c r="C3" s="1" t="s">
        <v>12</v>
      </c>
      <c r="D3" s="1" t="s">
        <v>25</v>
      </c>
      <c r="E3" s="1" t="s">
        <v>162</v>
      </c>
      <c r="F3" s="1" t="s">
        <v>62</v>
      </c>
      <c r="G3" s="1" t="s">
        <v>68</v>
      </c>
      <c r="H3" s="1" t="s">
        <v>82</v>
      </c>
      <c r="I3" s="1" t="s">
        <v>95</v>
      </c>
      <c r="J3" s="1" t="s">
        <v>104</v>
      </c>
    </row>
    <row r="4" spans="1:10" x14ac:dyDescent="0.2">
      <c r="A4" s="1" t="s">
        <v>17</v>
      </c>
      <c r="B4" s="1" t="s">
        <v>8</v>
      </c>
      <c r="C4" s="1" t="s">
        <v>13</v>
      </c>
      <c r="D4" s="1" t="s">
        <v>156</v>
      </c>
      <c r="E4" s="1" t="s">
        <v>163</v>
      </c>
      <c r="F4" s="1" t="s">
        <v>57</v>
      </c>
      <c r="G4" s="1" t="s">
        <v>69</v>
      </c>
      <c r="H4" s="1" t="s">
        <v>84</v>
      </c>
      <c r="I4" s="1" t="s">
        <v>101</v>
      </c>
      <c r="J4" s="1" t="s">
        <v>105</v>
      </c>
    </row>
    <row r="5" spans="1:10" x14ac:dyDescent="0.2">
      <c r="A5" s="1" t="s">
        <v>35</v>
      </c>
      <c r="B5" s="1" t="s">
        <v>9</v>
      </c>
      <c r="C5" s="1" t="s">
        <v>14</v>
      </c>
      <c r="D5" s="1" t="s">
        <v>158</v>
      </c>
      <c r="E5" s="1" t="s">
        <v>164</v>
      </c>
      <c r="F5" s="1" t="s">
        <v>61</v>
      </c>
      <c r="G5" s="1" t="s">
        <v>70</v>
      </c>
      <c r="H5" s="1" t="s">
        <v>85</v>
      </c>
      <c r="I5" s="1" t="s">
        <v>202</v>
      </c>
      <c r="J5" s="1" t="s">
        <v>106</v>
      </c>
    </row>
    <row r="6" spans="1:10" x14ac:dyDescent="0.2">
      <c r="A6" s="1" t="s">
        <v>56</v>
      </c>
      <c r="B6" s="1" t="s">
        <v>10</v>
      </c>
      <c r="C6" s="1" t="s">
        <v>15</v>
      </c>
      <c r="D6" s="1" t="s">
        <v>26</v>
      </c>
      <c r="E6" s="1" t="s">
        <v>165</v>
      </c>
      <c r="F6" s="1" t="s">
        <v>59</v>
      </c>
      <c r="G6" s="1" t="s">
        <v>188</v>
      </c>
      <c r="H6" s="1" t="s">
        <v>86</v>
      </c>
      <c r="I6" s="1" t="s">
        <v>93</v>
      </c>
      <c r="J6" s="1" t="s">
        <v>107</v>
      </c>
    </row>
    <row r="7" spans="1:10" x14ac:dyDescent="0.2">
      <c r="A7" s="1" t="s">
        <v>64</v>
      </c>
      <c r="C7" s="1" t="s">
        <v>129</v>
      </c>
      <c r="D7" s="1" t="s">
        <v>157</v>
      </c>
      <c r="E7" s="1" t="s">
        <v>166</v>
      </c>
      <c r="F7" s="1" t="s">
        <v>60</v>
      </c>
      <c r="G7" s="1" t="s">
        <v>71</v>
      </c>
      <c r="H7" s="1" t="s">
        <v>87</v>
      </c>
      <c r="I7" s="1" t="s">
        <v>98</v>
      </c>
      <c r="J7" s="1" t="s">
        <v>206</v>
      </c>
    </row>
    <row r="8" spans="1:10" x14ac:dyDescent="0.2">
      <c r="A8" s="1" t="s">
        <v>79</v>
      </c>
      <c r="C8" s="1" t="s">
        <v>130</v>
      </c>
      <c r="D8" s="1" t="s">
        <v>22</v>
      </c>
      <c r="E8" s="1" t="s">
        <v>167</v>
      </c>
      <c r="F8" s="1" t="s">
        <v>187</v>
      </c>
      <c r="G8" s="1" t="s">
        <v>72</v>
      </c>
      <c r="H8" s="1" t="s">
        <v>80</v>
      </c>
      <c r="I8" s="1" t="s">
        <v>102</v>
      </c>
      <c r="J8" s="1" t="s">
        <v>108</v>
      </c>
    </row>
    <row r="9" spans="1:10" x14ac:dyDescent="0.2">
      <c r="A9" s="1" t="s">
        <v>92</v>
      </c>
      <c r="C9" s="1" t="s">
        <v>131</v>
      </c>
      <c r="D9" s="1" t="s">
        <v>27</v>
      </c>
      <c r="E9" s="1" t="s">
        <v>37</v>
      </c>
      <c r="F9" s="1" t="s">
        <v>63</v>
      </c>
      <c r="G9" s="1" t="s">
        <v>65</v>
      </c>
      <c r="H9" s="1" t="s">
        <v>196</v>
      </c>
      <c r="I9" s="1" t="s">
        <v>203</v>
      </c>
      <c r="J9" s="1" t="s">
        <v>110</v>
      </c>
    </row>
    <row r="10" spans="1:10" x14ac:dyDescent="0.2">
      <c r="A10" s="1" t="s">
        <v>103</v>
      </c>
      <c r="C10" s="1" t="s">
        <v>132</v>
      </c>
      <c r="D10" s="1" t="s">
        <v>160</v>
      </c>
      <c r="E10" s="1" t="s">
        <v>168</v>
      </c>
      <c r="G10" s="1" t="s">
        <v>73</v>
      </c>
      <c r="H10" s="1" t="s">
        <v>200</v>
      </c>
      <c r="I10" s="1" t="s">
        <v>96</v>
      </c>
      <c r="J10" s="1" t="s">
        <v>207</v>
      </c>
    </row>
    <row r="11" spans="1:10" x14ac:dyDescent="0.2">
      <c r="C11" s="1" t="s">
        <v>133</v>
      </c>
      <c r="D11" s="1" t="s">
        <v>28</v>
      </c>
      <c r="E11" s="1" t="s">
        <v>38</v>
      </c>
      <c r="G11" s="1" t="s">
        <v>66</v>
      </c>
      <c r="H11" s="1" t="s">
        <v>83</v>
      </c>
      <c r="I11" s="1" t="s">
        <v>97</v>
      </c>
      <c r="J11" s="1" t="s">
        <v>111</v>
      </c>
    </row>
    <row r="12" spans="1:10" x14ac:dyDescent="0.2">
      <c r="C12" s="1" t="s">
        <v>134</v>
      </c>
      <c r="D12" s="1" t="s">
        <v>29</v>
      </c>
      <c r="E12" s="1" t="s">
        <v>39</v>
      </c>
      <c r="G12" s="1" t="s">
        <v>75</v>
      </c>
      <c r="H12" s="1" t="s">
        <v>193</v>
      </c>
      <c r="I12" s="1" t="s">
        <v>99</v>
      </c>
      <c r="J12" s="1" t="s">
        <v>122</v>
      </c>
    </row>
    <row r="13" spans="1:10" x14ac:dyDescent="0.2">
      <c r="C13" s="1" t="s">
        <v>135</v>
      </c>
      <c r="D13" s="1" t="s">
        <v>155</v>
      </c>
      <c r="E13" s="1" t="s">
        <v>169</v>
      </c>
      <c r="G13" s="1" t="s">
        <v>74</v>
      </c>
      <c r="H13" s="1" t="s">
        <v>194</v>
      </c>
      <c r="I13" s="1" t="s">
        <v>100</v>
      </c>
      <c r="J13" s="1" t="s">
        <v>218</v>
      </c>
    </row>
    <row r="14" spans="1:10" x14ac:dyDescent="0.2">
      <c r="C14" s="1" t="s">
        <v>136</v>
      </c>
      <c r="D14" s="1" t="s">
        <v>30</v>
      </c>
      <c r="E14" s="1" t="s">
        <v>47</v>
      </c>
      <c r="G14" s="1" t="s">
        <v>189</v>
      </c>
      <c r="H14" s="1" t="s">
        <v>195</v>
      </c>
      <c r="I14" s="1" t="s">
        <v>204</v>
      </c>
      <c r="J14" s="1" t="s">
        <v>124</v>
      </c>
    </row>
    <row r="15" spans="1:10" x14ac:dyDescent="0.2">
      <c r="C15" s="1" t="s">
        <v>137</v>
      </c>
      <c r="D15" s="1" t="s">
        <v>19</v>
      </c>
      <c r="E15" s="1" t="s">
        <v>182</v>
      </c>
      <c r="G15" s="1" t="s">
        <v>191</v>
      </c>
      <c r="H15" s="1" t="s">
        <v>199</v>
      </c>
      <c r="J15" s="1" t="s">
        <v>112</v>
      </c>
    </row>
    <row r="16" spans="1:10" x14ac:dyDescent="0.2">
      <c r="C16" s="1" t="s">
        <v>138</v>
      </c>
      <c r="D16" s="1" t="s">
        <v>20</v>
      </c>
      <c r="E16" s="1" t="s">
        <v>183</v>
      </c>
      <c r="G16" s="1" t="s">
        <v>76</v>
      </c>
      <c r="H16" s="1" t="s">
        <v>197</v>
      </c>
      <c r="J16" s="1" t="s">
        <v>205</v>
      </c>
    </row>
    <row r="17" spans="3:10" x14ac:dyDescent="0.2">
      <c r="C17" s="1" t="s">
        <v>139</v>
      </c>
      <c r="D17" s="1" t="s">
        <v>21</v>
      </c>
      <c r="E17" s="1" t="s">
        <v>48</v>
      </c>
      <c r="G17" s="1" t="s">
        <v>77</v>
      </c>
      <c r="H17" s="1" t="s">
        <v>91</v>
      </c>
      <c r="J17" s="1" t="s">
        <v>208</v>
      </c>
    </row>
    <row r="18" spans="3:10" x14ac:dyDescent="0.2">
      <c r="C18" s="1" t="s">
        <v>140</v>
      </c>
      <c r="D18" s="1" t="s">
        <v>159</v>
      </c>
      <c r="E18" s="1" t="s">
        <v>186</v>
      </c>
      <c r="G18" s="1" t="s">
        <v>192</v>
      </c>
      <c r="H18" s="1" t="s">
        <v>198</v>
      </c>
      <c r="J18" s="1" t="s">
        <v>209</v>
      </c>
    </row>
    <row r="19" spans="3:10" x14ac:dyDescent="0.2">
      <c r="C19" s="1" t="s">
        <v>141</v>
      </c>
      <c r="D19" s="1" t="s">
        <v>23</v>
      </c>
      <c r="E19" s="1" t="s">
        <v>40</v>
      </c>
      <c r="G19" s="1" t="s">
        <v>78</v>
      </c>
      <c r="H19" s="1" t="s">
        <v>88</v>
      </c>
      <c r="J19" s="1" t="s">
        <v>210</v>
      </c>
    </row>
    <row r="20" spans="3:10" x14ac:dyDescent="0.2">
      <c r="C20" s="1" t="s">
        <v>142</v>
      </c>
      <c r="D20" s="1" t="s">
        <v>24</v>
      </c>
      <c r="E20" s="1" t="s">
        <v>170</v>
      </c>
      <c r="G20" s="1" t="s">
        <v>190</v>
      </c>
      <c r="H20" s="1" t="s">
        <v>89</v>
      </c>
      <c r="J20" s="1" t="s">
        <v>211</v>
      </c>
    </row>
    <row r="21" spans="3:10" x14ac:dyDescent="0.2">
      <c r="C21" s="1" t="s">
        <v>143</v>
      </c>
      <c r="D21" s="1" t="s">
        <v>31</v>
      </c>
      <c r="E21" s="1" t="s">
        <v>41</v>
      </c>
      <c r="H21" s="1" t="s">
        <v>90</v>
      </c>
      <c r="J21" s="1" t="s">
        <v>212</v>
      </c>
    </row>
    <row r="22" spans="3:10" x14ac:dyDescent="0.2">
      <c r="C22" s="1" t="s">
        <v>144</v>
      </c>
      <c r="D22" s="1" t="s">
        <v>32</v>
      </c>
      <c r="E22" s="1" t="s">
        <v>171</v>
      </c>
      <c r="H22" s="1" t="s">
        <v>201</v>
      </c>
      <c r="J22" s="1" t="s">
        <v>213</v>
      </c>
    </row>
    <row r="23" spans="3:10" x14ac:dyDescent="0.2">
      <c r="C23" s="1" t="s">
        <v>145</v>
      </c>
      <c r="D23" s="1" t="s">
        <v>33</v>
      </c>
      <c r="E23" s="1" t="s">
        <v>172</v>
      </c>
      <c r="J23" s="1" t="s">
        <v>113</v>
      </c>
    </row>
    <row r="24" spans="3:10" x14ac:dyDescent="0.2">
      <c r="C24" s="1" t="s">
        <v>146</v>
      </c>
      <c r="D24" s="1" t="s">
        <v>34</v>
      </c>
      <c r="E24" s="1" t="s">
        <v>42</v>
      </c>
      <c r="J24" s="1" t="s">
        <v>114</v>
      </c>
    </row>
    <row r="25" spans="3:10" x14ac:dyDescent="0.2">
      <c r="C25" s="1" t="s">
        <v>147</v>
      </c>
      <c r="D25" s="1" t="s">
        <v>161</v>
      </c>
      <c r="E25" s="1" t="s">
        <v>173</v>
      </c>
      <c r="J25" s="1" t="s">
        <v>216</v>
      </c>
    </row>
    <row r="26" spans="3:10" x14ac:dyDescent="0.2">
      <c r="C26" s="1" t="s">
        <v>148</v>
      </c>
      <c r="E26" s="1" t="s">
        <v>174</v>
      </c>
      <c r="J26" s="1" t="s">
        <v>115</v>
      </c>
    </row>
    <row r="27" spans="3:10" x14ac:dyDescent="0.2">
      <c r="C27" s="1" t="s">
        <v>149</v>
      </c>
      <c r="E27" s="1" t="s">
        <v>175</v>
      </c>
      <c r="J27" s="1" t="s">
        <v>215</v>
      </c>
    </row>
    <row r="28" spans="3:10" x14ac:dyDescent="0.2">
      <c r="C28" s="1" t="s">
        <v>150</v>
      </c>
      <c r="E28" s="1" t="s">
        <v>43</v>
      </c>
      <c r="J28" s="1" t="s">
        <v>119</v>
      </c>
    </row>
    <row r="29" spans="3:10" x14ac:dyDescent="0.2">
      <c r="C29" s="1" t="s">
        <v>151</v>
      </c>
      <c r="E29" s="1" t="s">
        <v>44</v>
      </c>
      <c r="J29" s="1" t="s">
        <v>116</v>
      </c>
    </row>
    <row r="30" spans="3:10" x14ac:dyDescent="0.2">
      <c r="C30" s="1" t="s">
        <v>152</v>
      </c>
      <c r="E30" s="1" t="s">
        <v>176</v>
      </c>
      <c r="J30" s="1" t="s">
        <v>118</v>
      </c>
    </row>
    <row r="31" spans="3:10" x14ac:dyDescent="0.2">
      <c r="C31" s="1" t="s">
        <v>153</v>
      </c>
      <c r="E31" s="1" t="s">
        <v>177</v>
      </c>
      <c r="J31" s="1" t="s">
        <v>217</v>
      </c>
    </row>
    <row r="32" spans="3:10" x14ac:dyDescent="0.2">
      <c r="C32" s="1" t="s">
        <v>16</v>
      </c>
      <c r="E32" s="1" t="s">
        <v>178</v>
      </c>
      <c r="J32" s="1" t="s">
        <v>123</v>
      </c>
    </row>
    <row r="33" spans="3:10" x14ac:dyDescent="0.2">
      <c r="C33" s="1" t="s">
        <v>154</v>
      </c>
      <c r="E33" s="1" t="s">
        <v>46</v>
      </c>
      <c r="J33" s="1" t="s">
        <v>117</v>
      </c>
    </row>
    <row r="34" spans="3:10" x14ac:dyDescent="0.2">
      <c r="E34" s="1" t="s">
        <v>45</v>
      </c>
      <c r="J34" s="1" t="s">
        <v>109</v>
      </c>
    </row>
    <row r="35" spans="3:10" x14ac:dyDescent="0.2">
      <c r="E35" s="1" t="s">
        <v>179</v>
      </c>
      <c r="J35" s="1" t="s">
        <v>121</v>
      </c>
    </row>
    <row r="36" spans="3:10" x14ac:dyDescent="0.2">
      <c r="E36" s="1" t="s">
        <v>180</v>
      </c>
      <c r="J36" s="1" t="s">
        <v>219</v>
      </c>
    </row>
    <row r="37" spans="3:10" x14ac:dyDescent="0.2">
      <c r="E37" s="1" t="s">
        <v>181</v>
      </c>
      <c r="J37" s="1" t="s">
        <v>214</v>
      </c>
    </row>
    <row r="38" spans="3:10" x14ac:dyDescent="0.2">
      <c r="E38" s="1" t="s">
        <v>49</v>
      </c>
      <c r="J38" s="1" t="s">
        <v>125</v>
      </c>
    </row>
    <row r="39" spans="3:10" x14ac:dyDescent="0.2">
      <c r="E39" s="1" t="s">
        <v>50</v>
      </c>
      <c r="J39" s="1" t="s">
        <v>120</v>
      </c>
    </row>
    <row r="40" spans="3:10" x14ac:dyDescent="0.2">
      <c r="E40" s="1" t="s">
        <v>51</v>
      </c>
    </row>
    <row r="41" spans="3:10" x14ac:dyDescent="0.2">
      <c r="E41" s="1" t="s">
        <v>52</v>
      </c>
    </row>
    <row r="42" spans="3:10" x14ac:dyDescent="0.2">
      <c r="E42" s="1" t="s">
        <v>53</v>
      </c>
    </row>
    <row r="43" spans="3:10" x14ac:dyDescent="0.2">
      <c r="E43" s="1" t="s">
        <v>184</v>
      </c>
    </row>
    <row r="44" spans="3:10" x14ac:dyDescent="0.2">
      <c r="E44" s="1" t="s">
        <v>185</v>
      </c>
    </row>
    <row r="45" spans="3:10" x14ac:dyDescent="0.2">
      <c r="E45" s="1" t="s">
        <v>54</v>
      </c>
    </row>
    <row r="46" spans="3:10" x14ac:dyDescent="0.2">
      <c r="E46" s="1" t="s">
        <v>55</v>
      </c>
    </row>
  </sheetData>
  <sheetProtection algorithmName="SHA-512" hashValue="xfsbYcXuCm8fgaoy/lw13rDOXTab/DtyVJ/afcQMuXhcSAJ24v3H8yr9AvUe5T8bXLCjOH9Rhep1SIguloSEDw==" saltValue="2+KU8IAeTEFzXlhIv2EZug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3F8B35F95A44FB2CFCBCBFD29262E" ma:contentTypeVersion="14" ma:contentTypeDescription="Create a new document." ma:contentTypeScope="" ma:versionID="2a8b5a0b02ac505c0a636584e7112c9d">
  <xsd:schema xmlns:xsd="http://www.w3.org/2001/XMLSchema" xmlns:xs="http://www.w3.org/2001/XMLSchema" xmlns:p="http://schemas.microsoft.com/office/2006/metadata/properties" xmlns:ns3="4986e47a-5a5c-43f7-bbc1-49e7ad6d1c21" xmlns:ns4="1d78f2e0-fe00-4dff-90c5-f120c7df6312" targetNamespace="http://schemas.microsoft.com/office/2006/metadata/properties" ma:root="true" ma:fieldsID="ba06b2545599fe9d9a53ce72304f5d45" ns3:_="" ns4:_="">
    <xsd:import namespace="4986e47a-5a5c-43f7-bbc1-49e7ad6d1c21"/>
    <xsd:import namespace="1d78f2e0-fe00-4dff-90c5-f120c7df63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6e47a-5a5c-43f7-bbc1-49e7ad6d1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8f2e0-fe00-4dff-90c5-f120c7df6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E55C7D-38F7-4E7F-A647-EFDDA4F8CA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0C796A-127F-4B3E-BE3E-1E5C8DA7F354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1d78f2e0-fe00-4dff-90c5-f120c7df631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986e47a-5a5c-43f7-bbc1-49e7ad6d1c2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B15E55-0235-4323-AFF2-B7D1B375D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6e47a-5a5c-43f7-bbc1-49e7ad6d1c21"/>
    <ds:schemaRef ds:uri="1d78f2e0-fe00-4dff-90c5-f120c7df6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Job Titles and Pay Rates</vt:lpstr>
      <vt:lpstr>Schools</vt:lpstr>
      <vt:lpstr>Other_Institutions_Council</vt:lpstr>
      <vt:lpstr>Other_Institutions_General_Board</vt:lpstr>
      <vt:lpstr>'Job Titles and Pay Rates'!Print_Titles</vt:lpstr>
      <vt:lpstr>School</vt:lpstr>
      <vt:lpstr>School_of_Arts_and_Humanities</vt:lpstr>
      <vt:lpstr>School_of_Clinical_Medicine</vt:lpstr>
      <vt:lpstr>School_of_Technology</vt:lpstr>
      <vt:lpstr>School_of_the_Biological_Sciences</vt:lpstr>
      <vt:lpstr>School_of_the_Humanities_and_Social_Sciences</vt:lpstr>
      <vt:lpstr>School_of_the_Physical_Sciences</vt:lpstr>
      <vt:lpstr>Unified_Administrative_Service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Penington</dc:creator>
  <cp:lastModifiedBy>Simon Virr</cp:lastModifiedBy>
  <dcterms:created xsi:type="dcterms:W3CDTF">2017-03-21T04:37:22Z</dcterms:created>
  <dcterms:modified xsi:type="dcterms:W3CDTF">2022-02-24T13:10:17Z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0x010100E3F3F8B35F95A44FB2CFCBCBFD29262E</vt:lpwstr>
  </property>
</Properties>
</file>