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Z:\Human Resources\Personnel Division\Work and Stipends Documents\Reward\PAY inc. Gender Pay, National - Minimum Pay\National Pay Negotiations (JNCHES)\2024\3. Salary Scales\"/>
    </mc:Choice>
  </mc:AlternateContent>
  <xr:revisionPtr revIDLastSave="0" documentId="13_ncr:1_{196F648A-15F0-4C11-B2C5-6C92FB768670}" xr6:coauthVersionLast="47" xr6:coauthVersionMax="47" xr10:uidLastSave="{00000000-0000-0000-0000-000000000000}"/>
  <bookViews>
    <workbookView xWindow="28680" yWindow="-120" windowWidth="29040" windowHeight="15720" xr2:uid="{00000000-000D-0000-FFFF-FFFF00000000}"/>
  </bookViews>
  <sheets>
    <sheet name="01032025" sheetId="3" r:id="rId1"/>
  </sheets>
  <definedNames>
    <definedName name="_xlnm.Print_Area" localSheetId="0">'01032025'!$A$1:$Q$79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5" i="3" l="1"/>
  <c r="Q55" i="3" s="1"/>
  <c r="P56" i="3"/>
  <c r="Q56" i="3" s="1"/>
  <c r="P57" i="3"/>
  <c r="Q57" i="3" s="1"/>
  <c r="P58" i="3"/>
  <c r="Q58" i="3" s="1"/>
  <c r="P49" i="3" l="1"/>
  <c r="Q49" i="3" s="1"/>
  <c r="P50" i="3"/>
  <c r="P51" i="3"/>
  <c r="Q51" i="3" s="1"/>
  <c r="P52" i="3"/>
  <c r="P53" i="3"/>
  <c r="P54" i="3"/>
  <c r="Q50" i="3" l="1"/>
  <c r="Q54" i="3"/>
  <c r="Q53" i="3"/>
  <c r="Q52"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Q42" i="3" l="1"/>
  <c r="Q18" i="3"/>
  <c r="Q41" i="3"/>
  <c r="Q17" i="3"/>
  <c r="Q48" i="3"/>
  <c r="Q32" i="3"/>
  <c r="Q16" i="3"/>
  <c r="Q47" i="3"/>
  <c r="Q23" i="3"/>
  <c r="Q38" i="3"/>
  <c r="Q14" i="3"/>
  <c r="Q45" i="3"/>
  <c r="Q37" i="3"/>
  <c r="Q29" i="3"/>
  <c r="Q21" i="3"/>
  <c r="Q13" i="3"/>
  <c r="Q26" i="3"/>
  <c r="Q33" i="3"/>
  <c r="Q39" i="3"/>
  <c r="Q34" i="3"/>
  <c r="Q25" i="3"/>
  <c r="Q40" i="3"/>
  <c r="Q24" i="3"/>
  <c r="Q31" i="3"/>
  <c r="Q15" i="3"/>
  <c r="Q46" i="3"/>
  <c r="Q30" i="3"/>
  <c r="Q22" i="3"/>
  <c r="Q44" i="3"/>
  <c r="Q36" i="3"/>
  <c r="Q28" i="3"/>
  <c r="Q20" i="3"/>
  <c r="Q12" i="3"/>
  <c r="Q43" i="3"/>
  <c r="Q35" i="3"/>
  <c r="Q27" i="3"/>
  <c r="Q19" i="3"/>
  <c r="Q11" i="3"/>
</calcChain>
</file>

<file path=xl/sharedStrings.xml><?xml version="1.0" encoding="utf-8"?>
<sst xmlns="http://schemas.openxmlformats.org/spreadsheetml/2006/main" count="92" uniqueCount="67">
  <si>
    <t>Point on scale</t>
  </si>
  <si>
    <t>Grades</t>
  </si>
  <si>
    <t>T</t>
  </si>
  <si>
    <t>12*</t>
  </si>
  <si>
    <t>11*</t>
  </si>
  <si>
    <t>10*</t>
  </si>
  <si>
    <t>9*</t>
  </si>
  <si>
    <t>8*</t>
  </si>
  <si>
    <t>7*</t>
  </si>
  <si>
    <t>6*</t>
  </si>
  <si>
    <t>T12</t>
  </si>
  <si>
    <t>T11</t>
  </si>
  <si>
    <t>13*</t>
  </si>
  <si>
    <t>14*</t>
  </si>
  <si>
    <t>(Framework</t>
  </si>
  <si>
    <t>Agreement)</t>
  </si>
  <si>
    <t>Note 1:</t>
  </si>
  <si>
    <t>Note 2:</t>
  </si>
  <si>
    <t>Note 3:</t>
  </si>
  <si>
    <t>Note 4:</t>
  </si>
  <si>
    <t>Note 5:</t>
  </si>
  <si>
    <t>Note 6:</t>
  </si>
  <si>
    <t>Note 7:</t>
  </si>
  <si>
    <t>Specific arrangements will apply to progression in service-related points on some grades in compliance with the Memorandum of Understanding.</t>
  </si>
  <si>
    <t>National</t>
  </si>
  <si>
    <t xml:space="preserve">Trainees </t>
  </si>
  <si>
    <t>longer in use)</t>
  </si>
  <si>
    <t xml:space="preserve">An asterisk (*) denotes a contribution point and progress through these is awarded on merit. </t>
  </si>
  <si>
    <t>T13</t>
  </si>
  <si>
    <t xml:space="preserve">(Steps 1 - 10 no </t>
  </si>
  <si>
    <t>Spine</t>
  </si>
  <si>
    <t>Grade 1</t>
  </si>
  <si>
    <t>Grade 2</t>
  </si>
  <si>
    <t>Grade 3</t>
  </si>
  <si>
    <t>Grade 4</t>
  </si>
  <si>
    <t>Grade 5</t>
  </si>
  <si>
    <t>Grade 6</t>
  </si>
  <si>
    <t>Grade 7</t>
  </si>
  <si>
    <t>Grade 8</t>
  </si>
  <si>
    <t>T Grade</t>
  </si>
  <si>
    <t>National spine</t>
  </si>
  <si>
    <t>Academic-related professorial-equivalent staff will be appointed on the contribution bands of grade 12 according to the HERA points boundaries for each level.</t>
  </si>
  <si>
    <t>Annual rate</t>
  </si>
  <si>
    <t>Weekly rate</t>
  </si>
  <si>
    <t>Hourly rate</t>
  </si>
  <si>
    <t>Note 11:</t>
  </si>
  <si>
    <t>Incremental progression through the service related points occurs on the incremental date which will normally be on the anniversary of appointment or 1 April, 1 July or 1 October respectively for staff engaged on terms and conditions for Manual, Clerical/Secretarial and Technical Division appointments.</t>
  </si>
  <si>
    <t>Note 10:</t>
  </si>
  <si>
    <t>Not in use (locally)</t>
  </si>
  <si>
    <t>Not in use (Nationally)</t>
  </si>
  <si>
    <t>See Note 11</t>
  </si>
  <si>
    <t>University of Cambridge: The Single Salary Spine rates were last revised 1st March 2025
For information on the current and previous pay awards please see https://www.hr.admin.cam.ac.uk/pay-benefits/pay-and-reward/pay/annual-pay-review</t>
  </si>
  <si>
    <t>From 1 March 2025</t>
  </si>
  <si>
    <t>Senior Research Associates will be appointed to Grade 9.</t>
  </si>
  <si>
    <t xml:space="preserve">Note 8: </t>
  </si>
  <si>
    <t>Note 9:</t>
  </si>
  <si>
    <t>See Note 10</t>
  </si>
  <si>
    <t>Grade T is for staff who are studying for an approved qualification or undergoing ‘in-service’ training.</t>
  </si>
  <si>
    <t>On 1 January 2010 the first contribution points of Grades 2, 3, and 4 became service points and on 1 January 2015 the first contribution points of Grades 1, 5, and 6 became service points.</t>
  </si>
  <si>
    <t>Assistant Professors will be appointed to Grade 9.</t>
  </si>
  <si>
    <t>Research Associates will be appointed to Grade 7 spine point 41 from 1 October 2017.</t>
  </si>
  <si>
    <t xml:space="preserve">Research Assistants appointed to Grade 5 will not be paid below spine point 36 from 1 August 2024.                                                                                                                                                                                                                                                                                                                                                                                              </t>
  </si>
  <si>
    <t>The minimum for Professors at Grade 12 will be point 68 in Band 1 of Grade 12.</t>
  </si>
  <si>
    <t>Points 32 and 50 were aligned to the National Single Pay Spine for Higher Education Academic and Support Staff, as negotiated by the Universities and Colleges Employers Association on behalf of UK higher education employers, with effect from 1 January 2014.</t>
  </si>
  <si>
    <t>UCEA has removed spine points 13 to 16 from the National Spine and therefore they are no longer included in Grade 1.</t>
  </si>
  <si>
    <t>Direct employees of the University appointed to Grade 1 will not be paid below spine point 21 from 1 November 2022.</t>
  </si>
  <si>
    <t>Direct employees of the University appointed to Grade 2 will not be paid below spine point 23 from 1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</si>
</sst>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m/dd/yy"/>
    <numFmt numFmtId="165" formatCode="&quot;£&quot;#,##0"/>
    <numFmt numFmtId="166" formatCode="&quot;£&quot;#,##0.00"/>
  </numFmts>
  <fonts count="10" x14ac:knownFonts="1">
    <font>
      <sz val="10"/>
      <name val="Arial"/>
    </font>
    <font>
      <sz val="11"/>
      <color theme="1"/>
      <name val="Calibri"/>
      <family val="2"/>
      <scheme val="minor"/>
    </font>
    <font>
      <b/>
      <sz val="8"/>
      <name val="Arial"/>
      <family val="2"/>
    </font>
    <font>
      <b/>
      <sz val="10"/>
      <name val="Arial"/>
      <family val="2"/>
    </font>
    <font>
      <sz val="8"/>
      <name val="Arial"/>
      <family val="2"/>
    </font>
    <font>
      <sz val="7"/>
      <name val="Arial"/>
      <family val="2"/>
    </font>
    <font>
      <sz val="10"/>
      <name val="Arial"/>
      <family val="2"/>
    </font>
    <font>
      <sz val="10"/>
      <color theme="1"/>
      <name val="Arial"/>
      <family val="2"/>
    </font>
    <font>
      <sz val="8"/>
      <color indexed="63"/>
      <name val="Arial"/>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55"/>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158">
    <xf numFmtId="0" fontId="0" fillId="0" borderId="0" xfId="0"/>
    <xf numFmtId="164" fontId="2" fillId="0" borderId="0" xfId="0" applyNumberFormat="1" applyFont="1" applyAlignment="1">
      <alignment horizontal="left"/>
    </xf>
    <xf numFmtId="0" fontId="2" fillId="0" borderId="0" xfId="0" applyFont="1"/>
    <xf numFmtId="0" fontId="2" fillId="0" borderId="0" xfId="0" applyFont="1" applyAlignment="1">
      <alignment horizontal="center"/>
    </xf>
    <xf numFmtId="0" fontId="4" fillId="0" borderId="0" xfId="0" applyFont="1"/>
    <xf numFmtId="0" fontId="4" fillId="0" borderId="0" xfId="0" applyFont="1" applyAlignment="1">
      <alignment horizontal="center"/>
    </xf>
    <xf numFmtId="0" fontId="2" fillId="0" borderId="0" xfId="0" applyFont="1" applyAlignment="1">
      <alignment horizontal="center" wrapText="1"/>
    </xf>
    <xf numFmtId="0" fontId="2" fillId="0" borderId="0" xfId="0" applyFont="1" applyAlignment="1">
      <alignment wrapText="1"/>
    </xf>
    <xf numFmtId="0" fontId="4" fillId="0" borderId="1" xfId="0" applyFont="1" applyBorder="1" applyAlignment="1">
      <alignment horizontal="left"/>
    </xf>
    <xf numFmtId="0" fontId="2" fillId="0" borderId="1" xfId="0" applyFont="1" applyBorder="1" applyAlignment="1">
      <alignment horizontal="left"/>
    </xf>
    <xf numFmtId="0" fontId="5" fillId="0" borderId="0" xfId="0" applyFont="1"/>
    <xf numFmtId="0" fontId="4" fillId="0" borderId="10" xfId="0" applyFont="1" applyBorder="1" applyAlignment="1">
      <alignment horizontal="left"/>
    </xf>
    <xf numFmtId="0" fontId="2" fillId="0" borderId="1" xfId="0" applyFont="1" applyBorder="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horizontal="center"/>
    </xf>
    <xf numFmtId="165" fontId="2" fillId="0" borderId="0" xfId="0" applyNumberFormat="1" applyFont="1" applyAlignment="1">
      <alignment horizontal="center"/>
    </xf>
    <xf numFmtId="165" fontId="4" fillId="0" borderId="0" xfId="0" applyNumberFormat="1" applyFont="1" applyAlignment="1">
      <alignment horizontal="center"/>
    </xf>
    <xf numFmtId="0" fontId="4" fillId="0" borderId="4" xfId="0" applyFont="1" applyBorder="1" applyAlignment="1">
      <alignment horizontal="left"/>
    </xf>
    <xf numFmtId="0" fontId="2" fillId="5" borderId="0" xfId="0" applyFont="1" applyFill="1" applyAlignment="1">
      <alignment horizontal="center" vertical="center" wrapText="1"/>
    </xf>
    <xf numFmtId="0" fontId="4" fillId="0" borderId="9" xfId="0" applyFont="1" applyBorder="1" applyAlignment="1">
      <alignment horizontal="left"/>
    </xf>
    <xf numFmtId="0" fontId="4" fillId="2" borderId="21" xfId="0" applyFont="1" applyFill="1" applyBorder="1" applyAlignment="1">
      <alignment horizontal="center"/>
    </xf>
    <xf numFmtId="0" fontId="4" fillId="2" borderId="23" xfId="0" applyFont="1" applyFill="1" applyBorder="1" applyAlignment="1">
      <alignment horizontal="center"/>
    </xf>
    <xf numFmtId="166" fontId="2" fillId="0" borderId="0" xfId="0" applyNumberFormat="1" applyFont="1" applyAlignment="1">
      <alignment horizontal="center" wrapText="1"/>
    </xf>
    <xf numFmtId="166" fontId="9" fillId="0" borderId="1" xfId="0" applyNumberFormat="1" applyFont="1" applyBorder="1" applyAlignment="1">
      <alignment horizontal="center" wrapText="1"/>
    </xf>
    <xf numFmtId="166" fontId="4" fillId="0" borderId="0" xfId="0" applyNumberFormat="1" applyFont="1"/>
    <xf numFmtId="0" fontId="4" fillId="0" borderId="9" xfId="0" applyFont="1" applyBorder="1" applyAlignment="1">
      <alignment horizontal="center"/>
    </xf>
    <xf numFmtId="166" fontId="9" fillId="0" borderId="13" xfId="0" applyNumberFormat="1" applyFont="1" applyBorder="1" applyAlignment="1">
      <alignment horizontal="center" wrapText="1"/>
    </xf>
    <xf numFmtId="0" fontId="4" fillId="3" borderId="2" xfId="0" applyFont="1" applyFill="1" applyBorder="1" applyAlignment="1">
      <alignment horizontal="center"/>
    </xf>
    <xf numFmtId="0" fontId="4" fillId="0" borderId="2" xfId="0" applyFont="1" applyBorder="1" applyAlignment="1">
      <alignment horizontal="left"/>
    </xf>
    <xf numFmtId="0" fontId="4" fillId="0" borderId="6" xfId="0" applyFont="1" applyBorder="1" applyAlignment="1">
      <alignment horizontal="left"/>
    </xf>
    <xf numFmtId="165" fontId="7" fillId="0" borderId="11" xfId="3" applyNumberFormat="1" applyFont="1" applyBorder="1" applyAlignment="1">
      <alignment horizontal="center"/>
    </xf>
    <xf numFmtId="0" fontId="2" fillId="0" borderId="5" xfId="0" applyFont="1" applyBorder="1" applyAlignment="1">
      <alignment horizontal="center"/>
    </xf>
    <xf numFmtId="165" fontId="7" fillId="0" borderId="7" xfId="3" applyNumberFormat="1" applyFont="1" applyBorder="1" applyAlignment="1">
      <alignment horizontal="center"/>
    </xf>
    <xf numFmtId="166" fontId="2" fillId="0" borderId="36" xfId="0" applyNumberFormat="1" applyFont="1" applyBorder="1" applyAlignment="1">
      <alignment horizontal="center" wrapText="1"/>
    </xf>
    <xf numFmtId="0" fontId="2" fillId="5" borderId="2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0" borderId="0" xfId="0" applyFont="1" applyAlignment="1">
      <alignment horizontal="right" vertical="top"/>
    </xf>
    <xf numFmtId="0" fontId="4" fillId="6" borderId="21" xfId="0"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xf>
    <xf numFmtId="166" fontId="9" fillId="8" borderId="1" xfId="0" applyNumberFormat="1" applyFont="1" applyFill="1" applyBorder="1" applyAlignment="1">
      <alignment horizontal="center" wrapText="1"/>
    </xf>
    <xf numFmtId="165" fontId="7" fillId="6" borderId="11" xfId="3" applyNumberFormat="1" applyFont="1" applyFill="1" applyBorder="1" applyAlignment="1">
      <alignment horizontal="center"/>
    </xf>
    <xf numFmtId="0" fontId="4" fillId="6" borderId="22" xfId="0" applyFont="1" applyFill="1" applyBorder="1" applyAlignment="1">
      <alignment horizontal="center"/>
    </xf>
    <xf numFmtId="166" fontId="9" fillId="6" borderId="1" xfId="0" applyNumberFormat="1" applyFont="1" applyFill="1" applyBorder="1" applyAlignment="1">
      <alignment horizontal="center" wrapText="1"/>
    </xf>
    <xf numFmtId="0" fontId="4" fillId="8" borderId="20" xfId="0" applyFont="1" applyFill="1" applyBorder="1" applyAlignment="1">
      <alignment horizontal="center"/>
    </xf>
    <xf numFmtId="0" fontId="4" fillId="8" borderId="9" xfId="0" applyFont="1" applyFill="1" applyBorder="1" applyAlignment="1">
      <alignment horizontal="center"/>
    </xf>
    <xf numFmtId="0" fontId="4" fillId="8" borderId="27" xfId="0" applyFont="1" applyFill="1" applyBorder="1" applyAlignment="1">
      <alignment horizontal="center"/>
    </xf>
    <xf numFmtId="0" fontId="4" fillId="8" borderId="4" xfId="0" applyFont="1" applyFill="1" applyBorder="1" applyAlignment="1">
      <alignment horizontal="center"/>
    </xf>
    <xf numFmtId="0" fontId="4" fillId="8" borderId="4" xfId="0" applyFont="1" applyFill="1" applyBorder="1" applyAlignment="1">
      <alignment horizontal="left"/>
    </xf>
    <xf numFmtId="0" fontId="4" fillId="8" borderId="5" xfId="0" applyFont="1" applyFill="1" applyBorder="1" applyAlignment="1">
      <alignment horizontal="left"/>
    </xf>
    <xf numFmtId="165" fontId="7" fillId="8" borderId="12" xfId="3" applyNumberFormat="1" applyFont="1" applyFill="1" applyBorder="1" applyAlignment="1">
      <alignment horizontal="center"/>
    </xf>
    <xf numFmtId="166" fontId="9" fillId="8" borderId="4" xfId="0" applyNumberFormat="1" applyFont="1" applyFill="1" applyBorder="1" applyAlignment="1">
      <alignment horizontal="center" wrapText="1"/>
    </xf>
    <xf numFmtId="0" fontId="4" fillId="8" borderId="21" xfId="0" applyFont="1" applyFill="1" applyBorder="1" applyAlignment="1">
      <alignment horizontal="center"/>
    </xf>
    <xf numFmtId="0" fontId="4" fillId="8" borderId="1" xfId="0" applyFont="1" applyFill="1" applyBorder="1" applyAlignment="1">
      <alignment horizontal="center"/>
    </xf>
    <xf numFmtId="0" fontId="4" fillId="8" borderId="1" xfId="0" applyFont="1" applyFill="1" applyBorder="1" applyAlignment="1">
      <alignment horizontal="left"/>
    </xf>
    <xf numFmtId="0" fontId="4" fillId="8" borderId="2" xfId="0" applyFont="1" applyFill="1" applyBorder="1" applyAlignment="1">
      <alignment horizontal="left"/>
    </xf>
    <xf numFmtId="165" fontId="7" fillId="8" borderId="3" xfId="3" applyNumberFormat="1" applyFont="1" applyFill="1" applyBorder="1" applyAlignment="1">
      <alignment horizontal="center"/>
    </xf>
    <xf numFmtId="0" fontId="4" fillId="8" borderId="5" xfId="0" applyFont="1" applyFill="1" applyBorder="1" applyAlignment="1">
      <alignment horizontal="center"/>
    </xf>
    <xf numFmtId="0" fontId="4" fillId="8" borderId="22" xfId="0" applyFont="1" applyFill="1" applyBorder="1" applyAlignment="1">
      <alignment horizontal="center"/>
    </xf>
    <xf numFmtId="166" fontId="7" fillId="6" borderId="1" xfId="3" applyNumberFormat="1" applyFont="1" applyFill="1" applyBorder="1" applyAlignment="1">
      <alignment horizontal="center"/>
    </xf>
    <xf numFmtId="165" fontId="7" fillId="6" borderId="39" xfId="3" applyNumberFormat="1" applyFont="1" applyFill="1" applyBorder="1" applyAlignment="1">
      <alignment horizontal="center"/>
    </xf>
    <xf numFmtId="0" fontId="4" fillId="8" borderId="42" xfId="0" applyFont="1" applyFill="1" applyBorder="1" applyAlignment="1">
      <alignment horizontal="center"/>
    </xf>
    <xf numFmtId="0" fontId="4" fillId="8" borderId="43" xfId="0" applyFont="1" applyFill="1" applyBorder="1" applyAlignment="1">
      <alignment horizontal="center"/>
    </xf>
    <xf numFmtId="0" fontId="4" fillId="8" borderId="43" xfId="0" applyFont="1" applyFill="1" applyBorder="1" applyAlignment="1">
      <alignment horizontal="left"/>
    </xf>
    <xf numFmtId="165" fontId="7" fillId="8" borderId="37" xfId="3" applyNumberFormat="1" applyFont="1" applyFill="1" applyBorder="1" applyAlignment="1">
      <alignment horizontal="center"/>
    </xf>
    <xf numFmtId="166" fontId="9" fillId="8" borderId="43" xfId="0" applyNumberFormat="1" applyFont="1" applyFill="1" applyBorder="1" applyAlignment="1">
      <alignment horizontal="center" wrapText="1"/>
    </xf>
    <xf numFmtId="166" fontId="9" fillId="8" borderId="26" xfId="0" applyNumberFormat="1" applyFont="1" applyFill="1" applyBorder="1" applyAlignment="1">
      <alignment horizontal="center" wrapText="1"/>
    </xf>
    <xf numFmtId="166" fontId="7" fillId="6" borderId="13" xfId="3" applyNumberFormat="1" applyFont="1" applyFill="1" applyBorder="1" applyAlignment="1">
      <alignment horizontal="center"/>
    </xf>
    <xf numFmtId="166" fontId="9" fillId="6" borderId="13" xfId="0" applyNumberFormat="1" applyFont="1" applyFill="1" applyBorder="1" applyAlignment="1">
      <alignment horizontal="center" wrapText="1"/>
    </xf>
    <xf numFmtId="0" fontId="4" fillId="6" borderId="14" xfId="0" applyFont="1" applyFill="1" applyBorder="1" applyAlignment="1">
      <alignment horizontal="center"/>
    </xf>
    <xf numFmtId="0" fontId="4" fillId="6" borderId="14" xfId="0" applyFont="1" applyFill="1" applyBorder="1" applyAlignment="1">
      <alignment horizontal="left"/>
    </xf>
    <xf numFmtId="166" fontId="9" fillId="6" borderId="14" xfId="0" applyNumberFormat="1" applyFont="1" applyFill="1" applyBorder="1" applyAlignment="1">
      <alignment horizontal="center" wrapText="1"/>
    </xf>
    <xf numFmtId="166" fontId="9" fillId="6" borderId="44" xfId="0" applyNumberFormat="1" applyFont="1" applyFill="1" applyBorder="1" applyAlignment="1">
      <alignment horizontal="center" wrapText="1"/>
    </xf>
    <xf numFmtId="0" fontId="4" fillId="6" borderId="2" xfId="0" applyFont="1" applyFill="1" applyBorder="1" applyAlignment="1">
      <alignment horizontal="center"/>
    </xf>
    <xf numFmtId="0" fontId="4" fillId="6" borderId="45" xfId="0" applyFont="1" applyFill="1" applyBorder="1" applyAlignment="1">
      <alignment horizontal="center"/>
    </xf>
    <xf numFmtId="0" fontId="4" fillId="3" borderId="10" xfId="0" applyFont="1" applyFill="1" applyBorder="1" applyAlignment="1">
      <alignment horizontal="center"/>
    </xf>
    <xf numFmtId="165" fontId="7" fillId="0" borderId="8" xfId="3" applyNumberFormat="1" applyFont="1" applyBorder="1" applyAlignment="1">
      <alignment horizontal="center"/>
    </xf>
    <xf numFmtId="166" fontId="9" fillId="0" borderId="10" xfId="0" applyNumberFormat="1" applyFont="1" applyBorder="1" applyAlignment="1">
      <alignment horizontal="center" wrapText="1"/>
    </xf>
    <xf numFmtId="166" fontId="9" fillId="0" borderId="31" xfId="0" applyNumberFormat="1" applyFont="1" applyBorder="1" applyAlignment="1">
      <alignment horizontal="center" wrapText="1"/>
    </xf>
    <xf numFmtId="0" fontId="4" fillId="9" borderId="15" xfId="0" applyFont="1" applyFill="1" applyBorder="1" applyAlignment="1">
      <alignment horizontal="left"/>
    </xf>
    <xf numFmtId="0" fontId="4" fillId="9" borderId="15" xfId="0" applyFont="1" applyFill="1" applyBorder="1" applyAlignment="1">
      <alignment horizontal="center"/>
    </xf>
    <xf numFmtId="0" fontId="4" fillId="9" borderId="41" xfId="0" applyFont="1" applyFill="1" applyBorder="1" applyAlignment="1">
      <alignment horizontal="left"/>
    </xf>
    <xf numFmtId="0" fontId="4" fillId="9" borderId="16" xfId="0" applyFont="1" applyFill="1" applyBorder="1" applyAlignment="1">
      <alignment horizontal="center"/>
    </xf>
    <xf numFmtId="165" fontId="7" fillId="9" borderId="20" xfId="3" applyNumberFormat="1" applyFont="1" applyFill="1" applyBorder="1" applyAlignment="1">
      <alignment horizontal="center"/>
    </xf>
    <xf numFmtId="166" fontId="9" fillId="9" borderId="15" xfId="0" applyNumberFormat="1" applyFont="1" applyFill="1" applyBorder="1" applyAlignment="1">
      <alignment horizontal="center" wrapText="1"/>
    </xf>
    <xf numFmtId="166" fontId="9" fillId="9" borderId="40" xfId="0" applyNumberFormat="1" applyFont="1" applyFill="1" applyBorder="1" applyAlignment="1">
      <alignment horizontal="center" wrapText="1"/>
    </xf>
    <xf numFmtId="0" fontId="4" fillId="6" borderId="27" xfId="0" applyFont="1" applyFill="1" applyBorder="1" applyAlignment="1">
      <alignment horizontal="center"/>
    </xf>
    <xf numFmtId="0" fontId="4" fillId="6" borderId="4" xfId="0" applyFont="1" applyFill="1" applyBorder="1" applyAlignment="1">
      <alignment horizontal="left"/>
    </xf>
    <xf numFmtId="0" fontId="4" fillId="6" borderId="4" xfId="0" applyFont="1" applyFill="1" applyBorder="1" applyAlignment="1">
      <alignment horizontal="center"/>
    </xf>
    <xf numFmtId="0" fontId="4" fillId="6" borderId="5" xfId="0" applyFont="1" applyFill="1" applyBorder="1" applyAlignment="1">
      <alignment horizontal="center"/>
    </xf>
    <xf numFmtId="165" fontId="7" fillId="6" borderId="35" xfId="3" applyNumberFormat="1" applyFont="1" applyFill="1" applyBorder="1" applyAlignment="1">
      <alignment horizontal="center"/>
    </xf>
    <xf numFmtId="166" fontId="7" fillId="6" borderId="4" xfId="3" applyNumberFormat="1" applyFont="1" applyFill="1" applyBorder="1" applyAlignment="1">
      <alignment horizontal="center"/>
    </xf>
    <xf numFmtId="166" fontId="7" fillId="6" borderId="46" xfId="3" applyNumberFormat="1" applyFont="1" applyFill="1" applyBorder="1" applyAlignment="1">
      <alignment horizontal="center"/>
    </xf>
    <xf numFmtId="0" fontId="4" fillId="4" borderId="10" xfId="0" applyFont="1" applyFill="1" applyBorder="1" applyAlignment="1">
      <alignment horizontal="center"/>
    </xf>
    <xf numFmtId="0" fontId="4" fillId="9" borderId="38" xfId="0" applyFont="1" applyFill="1" applyBorder="1" applyAlignment="1">
      <alignment horizontal="center"/>
    </xf>
    <xf numFmtId="0" fontId="4" fillId="7" borderId="42" xfId="0" applyFont="1" applyFill="1" applyBorder="1" applyAlignment="1">
      <alignment horizontal="center"/>
    </xf>
    <xf numFmtId="0" fontId="4" fillId="7" borderId="43" xfId="0" applyFont="1" applyFill="1" applyBorder="1" applyAlignment="1">
      <alignment horizontal="left"/>
    </xf>
    <xf numFmtId="0" fontId="4" fillId="7" borderId="43" xfId="0" applyFont="1" applyFill="1" applyBorder="1" applyAlignment="1">
      <alignment horizontal="center"/>
    </xf>
    <xf numFmtId="0" fontId="4" fillId="7" borderId="25" xfId="0" applyFont="1" applyFill="1" applyBorder="1" applyAlignment="1">
      <alignment horizontal="left"/>
    </xf>
    <xf numFmtId="165" fontId="7" fillId="7" borderId="37" xfId="3" applyNumberFormat="1" applyFont="1" applyFill="1" applyBorder="1" applyAlignment="1">
      <alignment horizontal="center"/>
    </xf>
    <xf numFmtId="166" fontId="7" fillId="7" borderId="43" xfId="3" applyNumberFormat="1" applyFont="1" applyFill="1" applyBorder="1" applyAlignment="1">
      <alignment horizontal="center"/>
    </xf>
    <xf numFmtId="166" fontId="7" fillId="7" borderId="26" xfId="3" applyNumberFormat="1" applyFont="1" applyFill="1" applyBorder="1" applyAlignment="1">
      <alignment horizontal="center"/>
    </xf>
    <xf numFmtId="0" fontId="4" fillId="8" borderId="25" xfId="0" applyFont="1" applyFill="1" applyBorder="1" applyAlignment="1">
      <alignment horizontal="center"/>
    </xf>
    <xf numFmtId="0" fontId="4" fillId="2" borderId="47" xfId="0" applyFont="1" applyFill="1" applyBorder="1" applyAlignment="1">
      <alignment horizontal="center"/>
    </xf>
    <xf numFmtId="0" fontId="4" fillId="0" borderId="35" xfId="0" applyFont="1" applyBorder="1" applyAlignment="1">
      <alignment horizontal="left"/>
    </xf>
    <xf numFmtId="0" fontId="4" fillId="0" borderId="11" xfId="0" applyFont="1" applyBorder="1" applyAlignment="1">
      <alignment horizontal="left"/>
    </xf>
    <xf numFmtId="0" fontId="4" fillId="0" borderId="8" xfId="0" applyFont="1" applyBorder="1" applyAlignment="1">
      <alignment horizontal="left"/>
    </xf>
    <xf numFmtId="0" fontId="4" fillId="7" borderId="37" xfId="0" applyFont="1" applyFill="1" applyBorder="1" applyAlignment="1">
      <alignment horizontal="left"/>
    </xf>
    <xf numFmtId="0" fontId="4" fillId="6" borderId="35" xfId="0" applyFont="1" applyFill="1" applyBorder="1" applyAlignment="1">
      <alignment horizontal="left"/>
    </xf>
    <xf numFmtId="0" fontId="4" fillId="6" borderId="11" xfId="0" applyFont="1" applyFill="1" applyBorder="1" applyAlignment="1">
      <alignment horizontal="left"/>
    </xf>
    <xf numFmtId="0" fontId="4" fillId="6" borderId="39" xfId="0" applyFont="1" applyFill="1" applyBorder="1" applyAlignment="1">
      <alignment horizontal="left"/>
    </xf>
    <xf numFmtId="0" fontId="2" fillId="8" borderId="37" xfId="0" applyFont="1" applyFill="1" applyBorder="1" applyAlignment="1">
      <alignment horizontal="center"/>
    </xf>
    <xf numFmtId="0" fontId="4" fillId="8" borderId="38" xfId="0" applyFont="1" applyFill="1" applyBorder="1" applyAlignment="1">
      <alignment horizontal="center" vertical="center" wrapText="1"/>
    </xf>
    <xf numFmtId="0" fontId="4" fillId="2" borderId="19" xfId="0" applyFont="1" applyFill="1" applyBorder="1" applyAlignment="1">
      <alignment horizontal="center"/>
    </xf>
    <xf numFmtId="0" fontId="4" fillId="6" borderId="16" xfId="0" applyFont="1" applyFill="1" applyBorder="1" applyAlignment="1">
      <alignment horizontal="center"/>
    </xf>
    <xf numFmtId="0" fontId="4" fillId="6" borderId="20" xfId="0" applyFont="1" applyFill="1" applyBorder="1" applyAlignment="1">
      <alignment horizontal="left"/>
    </xf>
    <xf numFmtId="0" fontId="2" fillId="6" borderId="15" xfId="0" applyFont="1" applyFill="1" applyBorder="1" applyAlignment="1">
      <alignment horizontal="center"/>
    </xf>
    <xf numFmtId="0" fontId="4" fillId="6" borderId="15" xfId="0" applyFont="1" applyFill="1" applyBorder="1" applyAlignment="1">
      <alignment horizontal="center"/>
    </xf>
    <xf numFmtId="0" fontId="4" fillId="6" borderId="15" xfId="0" applyFont="1" applyFill="1" applyBorder="1" applyAlignment="1">
      <alignment horizontal="left"/>
    </xf>
    <xf numFmtId="0" fontId="4" fillId="6" borderId="41" xfId="0" applyFont="1" applyFill="1" applyBorder="1" applyAlignment="1">
      <alignment horizontal="center"/>
    </xf>
    <xf numFmtId="165" fontId="7" fillId="6" borderId="20" xfId="3" applyNumberFormat="1" applyFont="1" applyFill="1" applyBorder="1" applyAlignment="1">
      <alignment horizontal="center"/>
    </xf>
    <xf numFmtId="166" fontId="7" fillId="6" borderId="15" xfId="3" applyNumberFormat="1" applyFont="1" applyFill="1" applyBorder="1" applyAlignment="1">
      <alignment horizontal="center"/>
    </xf>
    <xf numFmtId="166" fontId="7" fillId="6" borderId="40" xfId="3" applyNumberFormat="1" applyFont="1" applyFill="1" applyBorder="1" applyAlignment="1">
      <alignment horizontal="center"/>
    </xf>
    <xf numFmtId="0" fontId="4" fillId="7" borderId="16" xfId="0" applyFont="1" applyFill="1" applyBorder="1" applyAlignment="1">
      <alignment horizontal="center" vertical="center" wrapText="1"/>
    </xf>
    <xf numFmtId="0" fontId="4" fillId="9" borderId="16" xfId="0" applyFont="1" applyFill="1" applyBorder="1" applyAlignment="1">
      <alignment horizontal="center" vertical="center"/>
    </xf>
    <xf numFmtId="0" fontId="4" fillId="6" borderId="16" xfId="0" applyFont="1" applyFill="1" applyBorder="1" applyAlignment="1">
      <alignment horizontal="center" vertical="center"/>
    </xf>
    <xf numFmtId="0" fontId="8" fillId="0" borderId="0" xfId="0" applyFont="1" applyAlignment="1">
      <alignment wrapText="1"/>
    </xf>
    <xf numFmtId="0" fontId="2" fillId="2" borderId="6" xfId="0" applyFont="1" applyFill="1" applyBorder="1" applyAlignment="1">
      <alignment horizontal="center" vertical="center" wrapText="1"/>
    </xf>
    <xf numFmtId="0" fontId="0" fillId="0" borderId="25" xfId="0" applyBorder="1" applyAlignment="1">
      <alignment horizontal="center" vertical="center"/>
    </xf>
    <xf numFmtId="0" fontId="2" fillId="6" borderId="1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3" fillId="0" borderId="0" xfId="0" applyFont="1" applyAlignment="1">
      <alignment horizontal="center" vertical="top" wrapText="1"/>
    </xf>
    <xf numFmtId="0" fontId="2" fillId="5" borderId="24"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2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8" fillId="0" borderId="0" xfId="0" applyFont="1" applyAlignment="1">
      <alignment horizontal="left"/>
    </xf>
    <xf numFmtId="0" fontId="8" fillId="0" borderId="0" xfId="0" applyFont="1" applyAlignment="1">
      <alignment horizontal="left" vertical="top"/>
    </xf>
    <xf numFmtId="0" fontId="8"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cellXfs>
  <cellStyles count="4">
    <cellStyle name="Comma" xfId="3" builtinId="3"/>
    <cellStyle name="Comma 2" xfId="2" xr:uid="{00000000-0005-0000-0000-000001000000}"/>
    <cellStyle name="Normal" xfId="0" builtinId="0"/>
    <cellStyle name="Normal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1027043</xdr:colOff>
      <xdr:row>1</xdr:row>
      <xdr:rowOff>1</xdr:rowOff>
    </xdr:from>
    <xdr:to>
      <xdr:col>4</xdr:col>
      <xdr:colOff>198787</xdr:colOff>
      <xdr:row>3</xdr:row>
      <xdr:rowOff>131141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7043" y="331305"/>
          <a:ext cx="2071899" cy="4306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9"/>
  <sheetViews>
    <sheetView showGridLines="0" tabSelected="1" view="pageBreakPreview" topLeftCell="A39" zoomScale="130" zoomScaleNormal="100" zoomScaleSheetLayoutView="130" workbookViewId="0">
      <selection activeCell="O15" sqref="O15"/>
    </sheetView>
  </sheetViews>
  <sheetFormatPr defaultColWidth="0.85546875" defaultRowHeight="11.25" x14ac:dyDescent="0.2"/>
  <cols>
    <col min="1" max="1" width="3.28515625" style="4" customWidth="1"/>
    <col min="2" max="2" width="22.42578125" style="4" customWidth="1"/>
    <col min="3" max="3" width="5.5703125" style="5" customWidth="1"/>
    <col min="4" max="4" width="5.5703125" style="5" hidden="1" customWidth="1"/>
    <col min="5" max="5" width="8.42578125" style="4" customWidth="1"/>
    <col min="6" max="13" width="8.42578125" style="5" customWidth="1"/>
    <col min="14" max="14" width="7.42578125" style="5" customWidth="1"/>
    <col min="15" max="15" width="10" style="16" bestFit="1" customWidth="1"/>
    <col min="16" max="16" width="11.140625" style="5" customWidth="1"/>
    <col min="17" max="17" width="10.85546875" style="5" customWidth="1"/>
    <col min="18" max="16384" width="0.85546875" style="4"/>
  </cols>
  <sheetData>
    <row r="1" spans="2:21" s="2" customFormat="1" x14ac:dyDescent="0.2">
      <c r="B1" s="1"/>
      <c r="C1" s="3"/>
      <c r="D1" s="3"/>
      <c r="F1" s="3"/>
      <c r="G1" s="3"/>
      <c r="H1" s="3"/>
      <c r="I1" s="3"/>
      <c r="J1" s="3"/>
      <c r="K1" s="3"/>
      <c r="L1" s="3"/>
      <c r="M1" s="3"/>
      <c r="N1" s="3"/>
      <c r="O1" s="15"/>
      <c r="P1" s="3"/>
      <c r="Q1" s="3"/>
    </row>
    <row r="2" spans="2:21" s="2" customFormat="1" x14ac:dyDescent="0.2">
      <c r="B2" s="1"/>
      <c r="C2" s="3"/>
      <c r="D2" s="3"/>
      <c r="F2" s="3"/>
      <c r="G2" s="3"/>
      <c r="H2" s="3"/>
      <c r="I2" s="3"/>
      <c r="J2" s="3"/>
      <c r="K2" s="3"/>
      <c r="L2" s="3"/>
      <c r="M2" s="3"/>
      <c r="N2" s="3"/>
      <c r="O2" s="15"/>
      <c r="P2" s="3"/>
      <c r="Q2" s="3"/>
    </row>
    <row r="3" spans="2:21" s="2" customFormat="1" x14ac:dyDescent="0.2">
      <c r="B3" s="1"/>
      <c r="C3" s="3"/>
      <c r="D3" s="3"/>
      <c r="F3" s="3"/>
      <c r="G3" s="3"/>
      <c r="H3" s="3"/>
      <c r="I3" s="3"/>
      <c r="J3" s="3"/>
      <c r="K3" s="3"/>
      <c r="L3" s="3"/>
      <c r="M3" s="3"/>
      <c r="N3" s="3"/>
      <c r="O3" s="15"/>
      <c r="P3" s="3"/>
      <c r="Q3" s="3"/>
    </row>
    <row r="4" spans="2:21" s="2" customFormat="1" x14ac:dyDescent="0.2">
      <c r="B4" s="1"/>
      <c r="C4" s="3"/>
      <c r="D4" s="3"/>
      <c r="F4" s="3"/>
      <c r="G4" s="3"/>
      <c r="H4" s="3"/>
      <c r="I4" s="3"/>
      <c r="J4" s="3"/>
      <c r="K4" s="3"/>
      <c r="L4" s="3"/>
      <c r="M4" s="3"/>
      <c r="N4" s="3"/>
      <c r="O4" s="15"/>
      <c r="P4" s="3"/>
      <c r="Q4" s="3"/>
    </row>
    <row r="5" spans="2:21" ht="12" customHeight="1" x14ac:dyDescent="0.2">
      <c r="B5" s="137" t="s">
        <v>51</v>
      </c>
      <c r="C5" s="137"/>
      <c r="D5" s="137"/>
      <c r="E5" s="137"/>
      <c r="F5" s="137"/>
      <c r="G5" s="137"/>
      <c r="H5" s="137"/>
      <c r="I5" s="137"/>
      <c r="J5" s="137"/>
      <c r="K5" s="137"/>
      <c r="L5" s="137"/>
      <c r="M5" s="137"/>
      <c r="N5" s="137"/>
      <c r="O5" s="137"/>
      <c r="P5" s="137"/>
      <c r="Q5" s="137"/>
      <c r="R5" s="137"/>
      <c r="S5" s="137"/>
      <c r="T5" s="137"/>
      <c r="U5" s="137"/>
    </row>
    <row r="6" spans="2:21" ht="16.5" customHeight="1" thickBot="1" x14ac:dyDescent="0.25">
      <c r="B6" s="137"/>
      <c r="C6" s="137"/>
      <c r="D6" s="137"/>
      <c r="E6" s="137"/>
      <c r="F6" s="137"/>
      <c r="G6" s="137"/>
      <c r="H6" s="137"/>
      <c r="I6" s="137"/>
      <c r="J6" s="137"/>
      <c r="K6" s="137"/>
      <c r="L6" s="137"/>
      <c r="M6" s="137"/>
      <c r="N6" s="137"/>
      <c r="O6" s="137"/>
      <c r="P6" s="137"/>
      <c r="Q6" s="137"/>
      <c r="R6" s="137"/>
      <c r="S6" s="137"/>
      <c r="T6" s="137"/>
      <c r="U6" s="137"/>
    </row>
    <row r="7" spans="2:21" s="6" customFormat="1" ht="16.5" customHeight="1" x14ac:dyDescent="0.2">
      <c r="B7" s="143" t="s">
        <v>0</v>
      </c>
      <c r="C7" s="144"/>
      <c r="D7" s="34"/>
      <c r="E7" s="138" t="s">
        <v>1</v>
      </c>
      <c r="F7" s="139"/>
      <c r="G7" s="139"/>
      <c r="H7" s="139"/>
      <c r="I7" s="139"/>
      <c r="J7" s="139"/>
      <c r="K7" s="139"/>
      <c r="L7" s="139"/>
      <c r="M7" s="139"/>
      <c r="N7" s="140" t="s">
        <v>0</v>
      </c>
      <c r="O7" s="131" t="s">
        <v>52</v>
      </c>
      <c r="P7" s="132"/>
      <c r="Q7" s="133"/>
    </row>
    <row r="8" spans="2:21" s="6" customFormat="1" ht="16.5" customHeight="1" thickBot="1" x14ac:dyDescent="0.25">
      <c r="B8" s="145"/>
      <c r="C8" s="146"/>
      <c r="D8" s="18"/>
      <c r="E8" s="129" t="s">
        <v>2</v>
      </c>
      <c r="F8" s="129">
        <v>1</v>
      </c>
      <c r="G8" s="129">
        <v>2</v>
      </c>
      <c r="H8" s="129">
        <v>3</v>
      </c>
      <c r="I8" s="129">
        <v>4</v>
      </c>
      <c r="J8" s="129">
        <v>5</v>
      </c>
      <c r="K8" s="129">
        <v>6</v>
      </c>
      <c r="L8" s="129">
        <v>7</v>
      </c>
      <c r="M8" s="129">
        <v>8</v>
      </c>
      <c r="N8" s="141"/>
      <c r="O8" s="134"/>
      <c r="P8" s="135"/>
      <c r="Q8" s="136"/>
    </row>
    <row r="9" spans="2:21" s="7" customFormat="1" ht="28.5" customHeight="1" thickBot="1" x14ac:dyDescent="0.25">
      <c r="B9" s="147"/>
      <c r="C9" s="148"/>
      <c r="D9" s="35" t="s">
        <v>40</v>
      </c>
      <c r="E9" s="130"/>
      <c r="F9" s="130">
        <v>1</v>
      </c>
      <c r="G9" s="130">
        <v>1</v>
      </c>
      <c r="H9" s="130">
        <v>1</v>
      </c>
      <c r="I9" s="130">
        <v>1</v>
      </c>
      <c r="J9" s="130">
        <v>1</v>
      </c>
      <c r="K9" s="130">
        <v>1</v>
      </c>
      <c r="L9" s="130">
        <v>1</v>
      </c>
      <c r="M9" s="130">
        <v>1</v>
      </c>
      <c r="N9" s="142"/>
      <c r="O9" s="36" t="s">
        <v>42</v>
      </c>
      <c r="P9" s="36" t="s">
        <v>43</v>
      </c>
      <c r="Q9" s="37" t="s">
        <v>44</v>
      </c>
    </row>
    <row r="10" spans="2:21" ht="12.75" customHeight="1" thickBot="1" x14ac:dyDescent="0.25">
      <c r="B10" s="19"/>
      <c r="C10" s="115"/>
      <c r="D10" s="105">
        <v>47</v>
      </c>
      <c r="E10" s="106"/>
      <c r="F10" s="17"/>
      <c r="G10" s="17"/>
      <c r="H10" s="17"/>
      <c r="I10" s="17"/>
      <c r="J10" s="17"/>
      <c r="K10" s="17"/>
      <c r="L10" s="17"/>
      <c r="M10" s="31" t="s">
        <v>38</v>
      </c>
      <c r="N10" s="105"/>
      <c r="O10" s="32"/>
      <c r="P10" s="22"/>
      <c r="Q10" s="33"/>
    </row>
    <row r="11" spans="2:21" ht="12.75" customHeight="1" x14ac:dyDescent="0.2">
      <c r="B11" s="19"/>
      <c r="C11" s="105">
        <v>58</v>
      </c>
      <c r="D11" s="20">
        <v>46</v>
      </c>
      <c r="E11" s="107"/>
      <c r="F11" s="8"/>
      <c r="G11" s="8"/>
      <c r="H11" s="8"/>
      <c r="I11" s="8"/>
      <c r="J11" s="8"/>
      <c r="K11" s="8"/>
      <c r="L11" s="8"/>
      <c r="M11" s="27" t="s">
        <v>13</v>
      </c>
      <c r="N11" s="20">
        <v>58</v>
      </c>
      <c r="O11" s="30">
        <v>60907</v>
      </c>
      <c r="P11" s="23">
        <f t="shared" ref="P11:P33" si="0">O11/52.25</f>
        <v>1165.6842105263158</v>
      </c>
      <c r="Q11" s="26">
        <f t="shared" ref="Q11:Q33" si="1">P11/36.5</f>
        <v>31.936553713049747</v>
      </c>
    </row>
    <row r="12" spans="2:21" ht="12.75" customHeight="1" x14ac:dyDescent="0.2">
      <c r="B12" s="19"/>
      <c r="C12" s="20">
        <v>57</v>
      </c>
      <c r="D12" s="20">
        <v>45</v>
      </c>
      <c r="E12" s="107"/>
      <c r="F12" s="8"/>
      <c r="G12" s="8"/>
      <c r="H12" s="8"/>
      <c r="I12" s="8"/>
      <c r="J12" s="8"/>
      <c r="K12" s="8"/>
      <c r="L12" s="8"/>
      <c r="M12" s="27" t="s">
        <v>12</v>
      </c>
      <c r="N12" s="20">
        <v>57</v>
      </c>
      <c r="O12" s="30">
        <v>59139</v>
      </c>
      <c r="P12" s="23">
        <f t="shared" si="0"/>
        <v>1131.8468899521531</v>
      </c>
      <c r="Q12" s="26">
        <f t="shared" si="1"/>
        <v>31.009503834305566</v>
      </c>
    </row>
    <row r="13" spans="2:21" ht="12.75" customHeight="1" x14ac:dyDescent="0.2">
      <c r="B13" s="19"/>
      <c r="C13" s="20">
        <v>56</v>
      </c>
      <c r="D13" s="20">
        <v>44</v>
      </c>
      <c r="E13" s="107"/>
      <c r="F13" s="8"/>
      <c r="G13" s="8"/>
      <c r="H13" s="8"/>
      <c r="I13" s="8"/>
      <c r="J13" s="8"/>
      <c r="K13" s="8"/>
      <c r="L13" s="8"/>
      <c r="M13" s="27" t="s">
        <v>3</v>
      </c>
      <c r="N13" s="20">
        <v>56</v>
      </c>
      <c r="O13" s="30">
        <v>57422</v>
      </c>
      <c r="P13" s="23">
        <f t="shared" si="0"/>
        <v>1098.9856459330144</v>
      </c>
      <c r="Q13" s="26">
        <f t="shared" si="1"/>
        <v>30.109195778986695</v>
      </c>
    </row>
    <row r="14" spans="2:21" ht="12.75" customHeight="1" x14ac:dyDescent="0.2">
      <c r="B14" s="19"/>
      <c r="C14" s="20">
        <v>55</v>
      </c>
      <c r="D14" s="20">
        <v>43</v>
      </c>
      <c r="E14" s="107"/>
      <c r="F14" s="8"/>
      <c r="G14" s="8"/>
      <c r="H14" s="8"/>
      <c r="I14" s="8"/>
      <c r="J14" s="8"/>
      <c r="K14" s="8"/>
      <c r="L14" s="8"/>
      <c r="M14" s="27">
        <v>11</v>
      </c>
      <c r="N14" s="20">
        <v>55</v>
      </c>
      <c r="O14" s="30">
        <v>55755</v>
      </c>
      <c r="P14" s="23">
        <f t="shared" si="0"/>
        <v>1067.0813397129186</v>
      </c>
      <c r="Q14" s="26">
        <f t="shared" si="1"/>
        <v>29.23510519761421</v>
      </c>
    </row>
    <row r="15" spans="2:21" ht="12.75" customHeight="1" x14ac:dyDescent="0.2">
      <c r="B15" s="19"/>
      <c r="C15" s="20">
        <v>54</v>
      </c>
      <c r="D15" s="20">
        <v>42</v>
      </c>
      <c r="E15" s="107"/>
      <c r="F15" s="8"/>
      <c r="G15" s="8"/>
      <c r="H15" s="8"/>
      <c r="I15" s="8"/>
      <c r="J15" s="8"/>
      <c r="K15" s="8"/>
      <c r="L15" s="8"/>
      <c r="M15" s="27">
        <v>10</v>
      </c>
      <c r="N15" s="20">
        <v>54</v>
      </c>
      <c r="O15" s="30">
        <v>54136</v>
      </c>
      <c r="P15" s="23">
        <f t="shared" si="0"/>
        <v>1036.0956937799042</v>
      </c>
      <c r="Q15" s="26">
        <f t="shared" si="1"/>
        <v>28.386183391230251</v>
      </c>
    </row>
    <row r="16" spans="2:21" ht="12.75" customHeight="1" x14ac:dyDescent="0.2">
      <c r="B16" s="19"/>
      <c r="C16" s="20">
        <v>53</v>
      </c>
      <c r="D16" s="20">
        <v>41</v>
      </c>
      <c r="E16" s="107"/>
      <c r="F16" s="8"/>
      <c r="G16" s="8"/>
      <c r="H16" s="8"/>
      <c r="I16" s="8"/>
      <c r="J16" s="8"/>
      <c r="K16" s="8"/>
      <c r="L16" s="12" t="s">
        <v>37</v>
      </c>
      <c r="M16" s="27">
        <v>9</v>
      </c>
      <c r="N16" s="20">
        <v>53</v>
      </c>
      <c r="O16" s="30">
        <v>52566</v>
      </c>
      <c r="P16" s="23">
        <f t="shared" si="0"/>
        <v>1006.0478468899521</v>
      </c>
      <c r="Q16" s="26">
        <f t="shared" si="1"/>
        <v>27.562954709313757</v>
      </c>
    </row>
    <row r="17" spans="2:17" ht="12.75" customHeight="1" x14ac:dyDescent="0.2">
      <c r="B17" s="19"/>
      <c r="C17" s="20">
        <v>52</v>
      </c>
      <c r="D17" s="20">
        <v>40</v>
      </c>
      <c r="E17" s="107"/>
      <c r="F17" s="8"/>
      <c r="G17" s="8"/>
      <c r="H17" s="8"/>
      <c r="I17" s="8"/>
      <c r="J17" s="8"/>
      <c r="K17" s="8"/>
      <c r="L17" s="14" t="s">
        <v>13</v>
      </c>
      <c r="M17" s="27">
        <v>8</v>
      </c>
      <c r="N17" s="20">
        <v>52</v>
      </c>
      <c r="O17" s="30">
        <v>51039</v>
      </c>
      <c r="P17" s="23">
        <f t="shared" si="0"/>
        <v>976.82296650717706</v>
      </c>
      <c r="Q17" s="26">
        <f t="shared" si="1"/>
        <v>26.762273054991152</v>
      </c>
    </row>
    <row r="18" spans="2:17" ht="12.75" customHeight="1" x14ac:dyDescent="0.2">
      <c r="B18" s="19"/>
      <c r="C18" s="20">
        <v>51</v>
      </c>
      <c r="D18" s="20">
        <v>39</v>
      </c>
      <c r="E18" s="107"/>
      <c r="F18" s="8"/>
      <c r="G18" s="8"/>
      <c r="H18" s="8"/>
      <c r="I18" s="8"/>
      <c r="J18" s="8"/>
      <c r="K18" s="8"/>
      <c r="L18" s="14" t="s">
        <v>12</v>
      </c>
      <c r="M18" s="27">
        <v>7</v>
      </c>
      <c r="N18" s="20">
        <v>51</v>
      </c>
      <c r="O18" s="30">
        <v>49559</v>
      </c>
      <c r="P18" s="23">
        <f t="shared" si="0"/>
        <v>948.49760765550241</v>
      </c>
      <c r="Q18" s="26">
        <f t="shared" si="1"/>
        <v>25.986235826178149</v>
      </c>
    </row>
    <row r="19" spans="2:17" ht="12.75" customHeight="1" x14ac:dyDescent="0.2">
      <c r="B19" s="19"/>
      <c r="C19" s="20">
        <v>50</v>
      </c>
      <c r="D19" s="20">
        <v>38</v>
      </c>
      <c r="E19" s="107"/>
      <c r="F19" s="8"/>
      <c r="G19" s="8"/>
      <c r="H19" s="8"/>
      <c r="I19" s="8"/>
      <c r="J19" s="8"/>
      <c r="K19" s="8"/>
      <c r="L19" s="14" t="s">
        <v>3</v>
      </c>
      <c r="M19" s="27">
        <v>6</v>
      </c>
      <c r="N19" s="20">
        <v>50</v>
      </c>
      <c r="O19" s="30">
        <v>48149</v>
      </c>
      <c r="P19" s="23">
        <f t="shared" si="0"/>
        <v>921.51196172248808</v>
      </c>
      <c r="Q19" s="26">
        <f t="shared" si="1"/>
        <v>25.246903060890084</v>
      </c>
    </row>
    <row r="20" spans="2:17" ht="12.75" customHeight="1" x14ac:dyDescent="0.2">
      <c r="B20" s="19"/>
      <c r="C20" s="20">
        <v>49</v>
      </c>
      <c r="D20" s="20">
        <v>37</v>
      </c>
      <c r="E20" s="107"/>
      <c r="F20" s="8"/>
      <c r="G20" s="8"/>
      <c r="H20" s="8"/>
      <c r="I20" s="8"/>
      <c r="J20" s="8"/>
      <c r="K20" s="12" t="s">
        <v>36</v>
      </c>
      <c r="L20" s="14" t="s">
        <v>4</v>
      </c>
      <c r="M20" s="27">
        <v>5</v>
      </c>
      <c r="N20" s="20">
        <v>49</v>
      </c>
      <c r="O20" s="30">
        <v>46735</v>
      </c>
      <c r="P20" s="23">
        <f t="shared" si="0"/>
        <v>894.4497607655502</v>
      </c>
      <c r="Q20" s="26">
        <f t="shared" si="1"/>
        <v>24.505472897686307</v>
      </c>
    </row>
    <row r="21" spans="2:17" ht="12.75" customHeight="1" x14ac:dyDescent="0.2">
      <c r="B21" s="19"/>
      <c r="C21" s="20">
        <v>48</v>
      </c>
      <c r="D21" s="20">
        <v>36</v>
      </c>
      <c r="E21" s="107"/>
      <c r="F21" s="8"/>
      <c r="G21" s="8"/>
      <c r="H21" s="8"/>
      <c r="I21" s="8"/>
      <c r="J21" s="8"/>
      <c r="K21" s="13" t="s">
        <v>3</v>
      </c>
      <c r="L21" s="14">
        <v>10</v>
      </c>
      <c r="M21" s="27">
        <v>4</v>
      </c>
      <c r="N21" s="20">
        <v>48</v>
      </c>
      <c r="O21" s="30">
        <v>45413</v>
      </c>
      <c r="P21" s="23">
        <f t="shared" si="0"/>
        <v>869.14832535885171</v>
      </c>
      <c r="Q21" s="26">
        <f t="shared" si="1"/>
        <v>23.812282886543883</v>
      </c>
    </row>
    <row r="22" spans="2:17" ht="12.75" customHeight="1" x14ac:dyDescent="0.2">
      <c r="B22" s="19"/>
      <c r="C22" s="20">
        <v>47</v>
      </c>
      <c r="D22" s="20">
        <v>35</v>
      </c>
      <c r="E22" s="107"/>
      <c r="F22" s="8"/>
      <c r="G22" s="8"/>
      <c r="H22" s="8"/>
      <c r="I22" s="8"/>
      <c r="J22" s="8"/>
      <c r="K22" s="13" t="s">
        <v>4</v>
      </c>
      <c r="L22" s="14">
        <v>9</v>
      </c>
      <c r="M22" s="27">
        <v>3</v>
      </c>
      <c r="N22" s="20">
        <v>47</v>
      </c>
      <c r="O22" s="30">
        <v>44128</v>
      </c>
      <c r="P22" s="23">
        <f t="shared" si="0"/>
        <v>844.55502392344499</v>
      </c>
      <c r="Q22" s="26">
        <f t="shared" si="1"/>
        <v>23.13849380612178</v>
      </c>
    </row>
    <row r="23" spans="2:17" ht="12.75" customHeight="1" x14ac:dyDescent="0.2">
      <c r="B23" s="19"/>
      <c r="C23" s="20">
        <v>46</v>
      </c>
      <c r="D23" s="20">
        <v>34</v>
      </c>
      <c r="E23" s="107"/>
      <c r="F23" s="8"/>
      <c r="G23" s="8"/>
      <c r="H23" s="8"/>
      <c r="I23" s="8"/>
      <c r="J23" s="8"/>
      <c r="K23" s="13" t="s">
        <v>5</v>
      </c>
      <c r="L23" s="14">
        <v>8</v>
      </c>
      <c r="M23" s="27">
        <v>2</v>
      </c>
      <c r="N23" s="20">
        <v>46</v>
      </c>
      <c r="O23" s="30">
        <v>42882</v>
      </c>
      <c r="P23" s="23">
        <f t="shared" si="0"/>
        <v>820.70813397129189</v>
      </c>
      <c r="Q23" s="26">
        <f t="shared" si="1"/>
        <v>22.485154355377858</v>
      </c>
    </row>
    <row r="24" spans="2:17" ht="12.75" customHeight="1" x14ac:dyDescent="0.2">
      <c r="B24" s="19"/>
      <c r="C24" s="20">
        <v>45</v>
      </c>
      <c r="D24" s="20">
        <v>33</v>
      </c>
      <c r="E24" s="107"/>
      <c r="F24" s="8"/>
      <c r="G24" s="8"/>
      <c r="H24" s="8"/>
      <c r="I24" s="8"/>
      <c r="J24" s="12" t="s">
        <v>35</v>
      </c>
      <c r="K24" s="13" t="s">
        <v>6</v>
      </c>
      <c r="L24" s="14">
        <v>7</v>
      </c>
      <c r="M24" s="27">
        <v>1</v>
      </c>
      <c r="N24" s="20">
        <v>45</v>
      </c>
      <c r="O24" s="30">
        <v>41671</v>
      </c>
      <c r="P24" s="23">
        <f t="shared" si="0"/>
        <v>797.53110047846894</v>
      </c>
      <c r="Q24" s="26">
        <f t="shared" si="1"/>
        <v>21.850167136396408</v>
      </c>
    </row>
    <row r="25" spans="2:17" ht="12.75" customHeight="1" x14ac:dyDescent="0.2">
      <c r="B25" s="19"/>
      <c r="C25" s="20">
        <v>44</v>
      </c>
      <c r="D25" s="20">
        <v>32</v>
      </c>
      <c r="E25" s="107"/>
      <c r="F25" s="8"/>
      <c r="G25" s="8"/>
      <c r="H25" s="8"/>
      <c r="I25" s="8"/>
      <c r="J25" s="14" t="s">
        <v>4</v>
      </c>
      <c r="K25" s="13" t="s">
        <v>7</v>
      </c>
      <c r="L25" s="14">
        <v>6</v>
      </c>
      <c r="M25" s="28"/>
      <c r="N25" s="20">
        <v>44</v>
      </c>
      <c r="O25" s="30">
        <v>40497</v>
      </c>
      <c r="P25" s="23">
        <f t="shared" si="0"/>
        <v>775.06220095693777</v>
      </c>
      <c r="Q25" s="26">
        <f t="shared" si="1"/>
        <v>21.23458084813528</v>
      </c>
    </row>
    <row r="26" spans="2:17" ht="12.75" customHeight="1" x14ac:dyDescent="0.2">
      <c r="B26" s="19"/>
      <c r="C26" s="20">
        <v>43</v>
      </c>
      <c r="D26" s="20">
        <v>31</v>
      </c>
      <c r="E26" s="107"/>
      <c r="F26" s="8"/>
      <c r="G26" s="8"/>
      <c r="H26" s="8"/>
      <c r="I26" s="8"/>
      <c r="J26" s="14" t="s">
        <v>5</v>
      </c>
      <c r="K26" s="13">
        <v>7</v>
      </c>
      <c r="L26" s="14">
        <v>5</v>
      </c>
      <c r="M26" s="28"/>
      <c r="N26" s="20">
        <v>43</v>
      </c>
      <c r="O26" s="30">
        <v>39355</v>
      </c>
      <c r="P26" s="23">
        <f t="shared" si="0"/>
        <v>753.20574162679429</v>
      </c>
      <c r="Q26" s="26">
        <f t="shared" si="1"/>
        <v>20.635773743199845</v>
      </c>
    </row>
    <row r="27" spans="2:17" ht="12.75" customHeight="1" x14ac:dyDescent="0.2">
      <c r="B27" s="19"/>
      <c r="C27" s="20">
        <v>42</v>
      </c>
      <c r="D27" s="20">
        <v>30</v>
      </c>
      <c r="E27" s="107"/>
      <c r="F27" s="8"/>
      <c r="G27" s="8"/>
      <c r="H27" s="8"/>
      <c r="I27" s="8"/>
      <c r="J27" s="14" t="s">
        <v>6</v>
      </c>
      <c r="K27" s="13">
        <v>6</v>
      </c>
      <c r="L27" s="14">
        <v>4</v>
      </c>
      <c r="M27" s="28"/>
      <c r="N27" s="20">
        <v>42</v>
      </c>
      <c r="O27" s="30">
        <v>38249</v>
      </c>
      <c r="P27" s="23">
        <f t="shared" si="0"/>
        <v>732.03827751196172</v>
      </c>
      <c r="Q27" s="26">
        <f t="shared" si="1"/>
        <v>20.0558432195058</v>
      </c>
    </row>
    <row r="28" spans="2:17" ht="12.75" customHeight="1" x14ac:dyDescent="0.2">
      <c r="B28" s="25" t="s">
        <v>24</v>
      </c>
      <c r="C28" s="20">
        <v>41</v>
      </c>
      <c r="D28" s="20">
        <v>29</v>
      </c>
      <c r="E28" s="107"/>
      <c r="F28" s="8"/>
      <c r="G28" s="8"/>
      <c r="H28" s="8"/>
      <c r="I28" s="8"/>
      <c r="J28" s="14" t="s">
        <v>7</v>
      </c>
      <c r="K28" s="13">
        <v>5</v>
      </c>
      <c r="L28" s="14">
        <v>3</v>
      </c>
      <c r="M28" s="28"/>
      <c r="N28" s="20">
        <v>41</v>
      </c>
      <c r="O28" s="30">
        <v>37174</v>
      </c>
      <c r="P28" s="23">
        <f t="shared" si="0"/>
        <v>711.46411483253587</v>
      </c>
      <c r="Q28" s="26">
        <f t="shared" si="1"/>
        <v>19.492167529658516</v>
      </c>
    </row>
    <row r="29" spans="2:17" ht="12.75" customHeight="1" x14ac:dyDescent="0.2">
      <c r="B29" s="25" t="s">
        <v>30</v>
      </c>
      <c r="C29" s="20">
        <v>40</v>
      </c>
      <c r="D29" s="20">
        <v>28</v>
      </c>
      <c r="E29" s="107"/>
      <c r="F29" s="8"/>
      <c r="G29" s="8"/>
      <c r="H29" s="8"/>
      <c r="I29" s="9"/>
      <c r="J29" s="14" t="s">
        <v>8</v>
      </c>
      <c r="K29" s="13">
        <v>4</v>
      </c>
      <c r="L29" s="14">
        <v>2</v>
      </c>
      <c r="M29" s="28"/>
      <c r="N29" s="20">
        <v>40</v>
      </c>
      <c r="O29" s="30">
        <v>36130</v>
      </c>
      <c r="P29" s="23">
        <f t="shared" si="0"/>
        <v>691.48325358851673</v>
      </c>
      <c r="Q29" s="26">
        <f t="shared" si="1"/>
        <v>18.944746673657992</v>
      </c>
    </row>
    <row r="30" spans="2:17" ht="12.75" customHeight="1" x14ac:dyDescent="0.2">
      <c r="B30" s="25" t="s">
        <v>14</v>
      </c>
      <c r="C30" s="20">
        <v>39</v>
      </c>
      <c r="D30" s="20">
        <v>27</v>
      </c>
      <c r="E30" s="107"/>
      <c r="F30" s="8"/>
      <c r="G30" s="8"/>
      <c r="H30" s="8"/>
      <c r="I30" s="12" t="s">
        <v>34</v>
      </c>
      <c r="J30" s="14">
        <v>6</v>
      </c>
      <c r="K30" s="13">
        <v>3</v>
      </c>
      <c r="L30" s="14">
        <v>1</v>
      </c>
      <c r="M30" s="28"/>
      <c r="N30" s="20">
        <v>39</v>
      </c>
      <c r="O30" s="30">
        <v>35116</v>
      </c>
      <c r="P30" s="23">
        <f t="shared" si="0"/>
        <v>672.07655502392345</v>
      </c>
      <c r="Q30" s="26">
        <f t="shared" si="1"/>
        <v>18.4130563020253</v>
      </c>
    </row>
    <row r="31" spans="2:17" ht="12.75" customHeight="1" x14ac:dyDescent="0.2">
      <c r="B31" s="25" t="s">
        <v>15</v>
      </c>
      <c r="C31" s="20">
        <v>38</v>
      </c>
      <c r="D31" s="20">
        <v>26</v>
      </c>
      <c r="E31" s="107"/>
      <c r="F31" s="8"/>
      <c r="G31" s="8"/>
      <c r="H31" s="8"/>
      <c r="I31" s="13" t="s">
        <v>5</v>
      </c>
      <c r="J31" s="14">
        <v>5</v>
      </c>
      <c r="K31" s="13">
        <v>2</v>
      </c>
      <c r="L31" s="8"/>
      <c r="M31" s="28"/>
      <c r="N31" s="20">
        <v>38</v>
      </c>
      <c r="O31" s="30">
        <v>34132</v>
      </c>
      <c r="P31" s="23">
        <f t="shared" si="0"/>
        <v>653.24401913875602</v>
      </c>
      <c r="Q31" s="26">
        <f t="shared" si="1"/>
        <v>17.897096414760441</v>
      </c>
    </row>
    <row r="32" spans="2:17" ht="12.75" customHeight="1" x14ac:dyDescent="0.2">
      <c r="B32" s="19"/>
      <c r="C32" s="20">
        <v>37</v>
      </c>
      <c r="D32" s="20">
        <v>25</v>
      </c>
      <c r="E32" s="107"/>
      <c r="F32" s="8"/>
      <c r="G32" s="8"/>
      <c r="H32" s="8"/>
      <c r="I32" s="13" t="s">
        <v>6</v>
      </c>
      <c r="J32" s="14">
        <v>4</v>
      </c>
      <c r="K32" s="13">
        <v>1</v>
      </c>
      <c r="L32" s="8"/>
      <c r="M32" s="28"/>
      <c r="N32" s="20">
        <v>37</v>
      </c>
      <c r="O32" s="30">
        <v>33482</v>
      </c>
      <c r="P32" s="23">
        <f t="shared" si="0"/>
        <v>640.8038277511962</v>
      </c>
      <c r="Q32" s="26">
        <f t="shared" si="1"/>
        <v>17.55626925345743</v>
      </c>
    </row>
    <row r="33" spans="2:17" ht="12.75" customHeight="1" x14ac:dyDescent="0.2">
      <c r="B33" s="19"/>
      <c r="C33" s="20">
        <v>36</v>
      </c>
      <c r="D33" s="20">
        <v>24</v>
      </c>
      <c r="E33" s="107"/>
      <c r="F33" s="8"/>
      <c r="G33" s="8"/>
      <c r="H33" s="8"/>
      <c r="I33" s="13" t="s">
        <v>7</v>
      </c>
      <c r="J33" s="14">
        <v>3</v>
      </c>
      <c r="K33" s="8"/>
      <c r="L33" s="8"/>
      <c r="M33" s="28"/>
      <c r="N33" s="20">
        <v>36</v>
      </c>
      <c r="O33" s="30">
        <v>32546</v>
      </c>
      <c r="P33" s="23">
        <f t="shared" si="0"/>
        <v>622.88995215311002</v>
      </c>
      <c r="Q33" s="26">
        <f t="shared" si="1"/>
        <v>17.065478141181096</v>
      </c>
    </row>
    <row r="34" spans="2:17" ht="12.75" customHeight="1" x14ac:dyDescent="0.2">
      <c r="B34" s="19"/>
      <c r="C34" s="20">
        <v>35</v>
      </c>
      <c r="D34" s="20">
        <v>23</v>
      </c>
      <c r="E34" s="107"/>
      <c r="F34" s="8"/>
      <c r="G34" s="8"/>
      <c r="H34" s="8"/>
      <c r="I34" s="13" t="s">
        <v>8</v>
      </c>
      <c r="J34" s="14">
        <v>2</v>
      </c>
      <c r="K34" s="8"/>
      <c r="L34" s="8"/>
      <c r="M34" s="28"/>
      <c r="N34" s="20">
        <v>35</v>
      </c>
      <c r="O34" s="30">
        <v>31637</v>
      </c>
      <c r="P34" s="23">
        <f t="shared" ref="P34:P54" si="2">O34/52.25</f>
        <v>605.49282296650722</v>
      </c>
      <c r="Q34" s="26">
        <f t="shared" ref="Q34:Q54" si="3">P34/36.5</f>
        <v>16.588844464835816</v>
      </c>
    </row>
    <row r="35" spans="2:17" ht="12.75" customHeight="1" x14ac:dyDescent="0.2">
      <c r="B35" s="19"/>
      <c r="C35" s="20">
        <v>34</v>
      </c>
      <c r="D35" s="20">
        <v>22</v>
      </c>
      <c r="E35" s="107"/>
      <c r="F35" s="8"/>
      <c r="G35" s="8"/>
      <c r="H35" s="12" t="s">
        <v>33</v>
      </c>
      <c r="I35" s="13">
        <v>6</v>
      </c>
      <c r="J35" s="14">
        <v>1</v>
      </c>
      <c r="K35" s="8"/>
      <c r="L35" s="8"/>
      <c r="M35" s="28"/>
      <c r="N35" s="20">
        <v>34</v>
      </c>
      <c r="O35" s="30">
        <v>30805</v>
      </c>
      <c r="P35" s="23">
        <f t="shared" si="2"/>
        <v>589.56937799043067</v>
      </c>
      <c r="Q35" s="26">
        <f t="shared" si="3"/>
        <v>16.152585698367965</v>
      </c>
    </row>
    <row r="36" spans="2:17" ht="12.75" customHeight="1" x14ac:dyDescent="0.2">
      <c r="B36" s="19"/>
      <c r="C36" s="20">
        <v>33</v>
      </c>
      <c r="D36" s="20">
        <v>21</v>
      </c>
      <c r="E36" s="107"/>
      <c r="F36" s="8"/>
      <c r="G36" s="8"/>
      <c r="H36" s="14" t="s">
        <v>5</v>
      </c>
      <c r="I36" s="13">
        <v>5</v>
      </c>
      <c r="J36" s="8"/>
      <c r="K36" s="8"/>
      <c r="L36" s="8"/>
      <c r="M36" s="28"/>
      <c r="N36" s="20">
        <v>33</v>
      </c>
      <c r="O36" s="30">
        <v>29959</v>
      </c>
      <c r="P36" s="23">
        <f t="shared" si="2"/>
        <v>573.37799043062205</v>
      </c>
      <c r="Q36" s="26">
        <f t="shared" si="3"/>
        <v>15.708986039195125</v>
      </c>
    </row>
    <row r="37" spans="2:17" ht="12.75" customHeight="1" x14ac:dyDescent="0.2">
      <c r="B37" s="19"/>
      <c r="C37" s="20">
        <v>32</v>
      </c>
      <c r="D37" s="20">
        <v>20</v>
      </c>
      <c r="E37" s="107"/>
      <c r="F37" s="8"/>
      <c r="G37" s="8"/>
      <c r="H37" s="14" t="s">
        <v>6</v>
      </c>
      <c r="I37" s="13">
        <v>4</v>
      </c>
      <c r="J37" s="8"/>
      <c r="K37" s="8"/>
      <c r="L37" s="8"/>
      <c r="M37" s="28"/>
      <c r="N37" s="20">
        <v>32</v>
      </c>
      <c r="O37" s="30">
        <v>29179</v>
      </c>
      <c r="P37" s="23">
        <f t="shared" si="2"/>
        <v>558.4497607655502</v>
      </c>
      <c r="Q37" s="26">
        <f t="shared" si="3"/>
        <v>15.299993445631513</v>
      </c>
    </row>
    <row r="38" spans="2:17" ht="12.75" customHeight="1" x14ac:dyDescent="0.2">
      <c r="B38" s="19"/>
      <c r="C38" s="20">
        <v>31</v>
      </c>
      <c r="D38" s="20">
        <v>19</v>
      </c>
      <c r="E38" s="107"/>
      <c r="F38" s="8"/>
      <c r="G38" s="8"/>
      <c r="H38" s="14" t="s">
        <v>7</v>
      </c>
      <c r="I38" s="13">
        <v>3</v>
      </c>
      <c r="J38" s="8"/>
      <c r="K38" s="8"/>
      <c r="L38" s="8"/>
      <c r="M38" s="28"/>
      <c r="N38" s="20">
        <v>31</v>
      </c>
      <c r="O38" s="30">
        <v>28381</v>
      </c>
      <c r="P38" s="23">
        <f t="shared" si="2"/>
        <v>543.17703349282294</v>
      </c>
      <c r="Q38" s="26">
        <f t="shared" si="3"/>
        <v>14.881562561447204</v>
      </c>
    </row>
    <row r="39" spans="2:17" ht="12.75" customHeight="1" x14ac:dyDescent="0.2">
      <c r="B39" s="19"/>
      <c r="C39" s="20">
        <v>30</v>
      </c>
      <c r="D39" s="20">
        <v>18</v>
      </c>
      <c r="E39" s="107"/>
      <c r="F39" s="8"/>
      <c r="G39" s="8"/>
      <c r="H39" s="14" t="s">
        <v>8</v>
      </c>
      <c r="I39" s="13">
        <v>2</v>
      </c>
      <c r="J39" s="8"/>
      <c r="K39" s="8"/>
      <c r="L39" s="8"/>
      <c r="M39" s="28"/>
      <c r="N39" s="20">
        <v>30</v>
      </c>
      <c r="O39" s="30">
        <v>27644</v>
      </c>
      <c r="P39" s="23">
        <f t="shared" si="2"/>
        <v>529.07177033492826</v>
      </c>
      <c r="Q39" s="26">
        <f t="shared" si="3"/>
        <v>14.495116995477487</v>
      </c>
    </row>
    <row r="40" spans="2:17" ht="12.75" customHeight="1" x14ac:dyDescent="0.2">
      <c r="B40" s="19"/>
      <c r="C40" s="20">
        <v>29</v>
      </c>
      <c r="D40" s="20">
        <v>17</v>
      </c>
      <c r="E40" s="107"/>
      <c r="F40" s="8"/>
      <c r="G40" s="12" t="s">
        <v>32</v>
      </c>
      <c r="H40" s="14">
        <v>6</v>
      </c>
      <c r="I40" s="13">
        <v>1</v>
      </c>
      <c r="J40" s="8"/>
      <c r="K40" s="8"/>
      <c r="L40" s="8"/>
      <c r="M40" s="28"/>
      <c r="N40" s="20">
        <v>29</v>
      </c>
      <c r="O40" s="30">
        <v>26942</v>
      </c>
      <c r="P40" s="23">
        <f t="shared" si="2"/>
        <v>515.63636363636363</v>
      </c>
      <c r="Q40" s="26">
        <f t="shared" si="3"/>
        <v>14.127023661270236</v>
      </c>
    </row>
    <row r="41" spans="2:17" ht="12.75" customHeight="1" x14ac:dyDescent="0.2">
      <c r="B41" s="19"/>
      <c r="C41" s="20">
        <v>28</v>
      </c>
      <c r="D41" s="20">
        <v>16</v>
      </c>
      <c r="E41" s="107"/>
      <c r="F41" s="8"/>
      <c r="G41" s="13" t="s">
        <v>5</v>
      </c>
      <c r="H41" s="14">
        <v>5</v>
      </c>
      <c r="I41" s="8"/>
      <c r="J41" s="8"/>
      <c r="K41" s="8"/>
      <c r="L41" s="8"/>
      <c r="M41" s="28"/>
      <c r="N41" s="20">
        <v>28</v>
      </c>
      <c r="O41" s="30">
        <v>26338</v>
      </c>
      <c r="P41" s="23">
        <f t="shared" si="2"/>
        <v>504.07655502392345</v>
      </c>
      <c r="Q41" s="26">
        <f t="shared" si="3"/>
        <v>13.810316575997902</v>
      </c>
    </row>
    <row r="42" spans="2:17" ht="12.75" customHeight="1" x14ac:dyDescent="0.2">
      <c r="B42" s="19"/>
      <c r="C42" s="20">
        <v>27</v>
      </c>
      <c r="D42" s="20">
        <v>15</v>
      </c>
      <c r="E42" s="107"/>
      <c r="F42" s="8"/>
      <c r="G42" s="13" t="s">
        <v>6</v>
      </c>
      <c r="H42" s="14">
        <v>4</v>
      </c>
      <c r="I42" s="8"/>
      <c r="J42" s="8"/>
      <c r="K42" s="8"/>
      <c r="L42" s="8"/>
      <c r="M42" s="28"/>
      <c r="N42" s="20">
        <v>27</v>
      </c>
      <c r="O42" s="30">
        <v>25733</v>
      </c>
      <c r="P42" s="23">
        <f t="shared" si="2"/>
        <v>492.49760765550241</v>
      </c>
      <c r="Q42" s="26">
        <f t="shared" si="3"/>
        <v>13.493085141246642</v>
      </c>
    </row>
    <row r="43" spans="2:17" ht="12.75" customHeight="1" x14ac:dyDescent="0.2">
      <c r="B43" s="19"/>
      <c r="C43" s="20">
        <v>26</v>
      </c>
      <c r="D43" s="20">
        <v>14</v>
      </c>
      <c r="E43" s="107"/>
      <c r="F43" s="8"/>
      <c r="G43" s="13" t="s">
        <v>7</v>
      </c>
      <c r="H43" s="14">
        <v>3</v>
      </c>
      <c r="I43" s="8"/>
      <c r="J43" s="8"/>
      <c r="K43" s="8"/>
      <c r="L43" s="8"/>
      <c r="M43" s="28"/>
      <c r="N43" s="20">
        <v>26</v>
      </c>
      <c r="O43" s="30">
        <v>25448</v>
      </c>
      <c r="P43" s="23">
        <f t="shared" si="2"/>
        <v>487.04306220095691</v>
      </c>
      <c r="Q43" s="26">
        <f t="shared" si="3"/>
        <v>13.343645539752243</v>
      </c>
    </row>
    <row r="44" spans="2:17" ht="12.75" customHeight="1" x14ac:dyDescent="0.2">
      <c r="B44" s="19"/>
      <c r="C44" s="20">
        <v>25</v>
      </c>
      <c r="D44" s="20">
        <v>13</v>
      </c>
      <c r="E44" s="107"/>
      <c r="F44" s="8"/>
      <c r="G44" s="13" t="s">
        <v>8</v>
      </c>
      <c r="H44" s="14">
        <v>2</v>
      </c>
      <c r="I44" s="8"/>
      <c r="J44" s="8"/>
      <c r="K44" s="8"/>
      <c r="L44" s="8"/>
      <c r="M44" s="28"/>
      <c r="N44" s="20">
        <v>25</v>
      </c>
      <c r="O44" s="30">
        <v>24900</v>
      </c>
      <c r="P44" s="23">
        <f t="shared" si="2"/>
        <v>476.55502392344499</v>
      </c>
      <c r="Q44" s="26">
        <f t="shared" si="3"/>
        <v>13.056302025299862</v>
      </c>
    </row>
    <row r="45" spans="2:17" ht="12.75" customHeight="1" thickBot="1" x14ac:dyDescent="0.25">
      <c r="B45" s="19"/>
      <c r="C45" s="21">
        <v>24</v>
      </c>
      <c r="D45" s="21">
        <v>12</v>
      </c>
      <c r="E45" s="108"/>
      <c r="F45" s="11"/>
      <c r="G45" s="77">
        <v>6</v>
      </c>
      <c r="H45" s="95">
        <v>1</v>
      </c>
      <c r="I45" s="11"/>
      <c r="J45" s="11"/>
      <c r="K45" s="11"/>
      <c r="L45" s="11"/>
      <c r="M45" s="29"/>
      <c r="N45" s="21">
        <v>24</v>
      </c>
      <c r="O45" s="78">
        <v>24344</v>
      </c>
      <c r="P45" s="79">
        <f t="shared" si="2"/>
        <v>465.91387559808612</v>
      </c>
      <c r="Q45" s="80">
        <f t="shared" si="3"/>
        <v>12.764763715016057</v>
      </c>
    </row>
    <row r="46" spans="2:17" ht="12.75" customHeight="1" thickBot="1" x14ac:dyDescent="0.25">
      <c r="B46" s="126" t="s">
        <v>50</v>
      </c>
      <c r="C46" s="84">
        <v>23</v>
      </c>
      <c r="D46" s="96">
        <v>11</v>
      </c>
      <c r="E46" s="81"/>
      <c r="F46" s="81"/>
      <c r="G46" s="82">
        <v>5</v>
      </c>
      <c r="H46" s="81"/>
      <c r="I46" s="81"/>
      <c r="J46" s="81"/>
      <c r="K46" s="81"/>
      <c r="L46" s="81"/>
      <c r="M46" s="83"/>
      <c r="N46" s="84">
        <v>23</v>
      </c>
      <c r="O46" s="85">
        <v>23881</v>
      </c>
      <c r="P46" s="86">
        <f t="shared" si="2"/>
        <v>457.05263157894734</v>
      </c>
      <c r="Q46" s="87">
        <f t="shared" si="3"/>
        <v>12.52198990627253</v>
      </c>
    </row>
    <row r="47" spans="2:17" ht="12.75" customHeight="1" thickBot="1" x14ac:dyDescent="0.25">
      <c r="B47" s="127" t="s">
        <v>48</v>
      </c>
      <c r="C47" s="116">
        <v>22</v>
      </c>
      <c r="D47" s="116">
        <v>10</v>
      </c>
      <c r="E47" s="117"/>
      <c r="F47" s="118" t="s">
        <v>31</v>
      </c>
      <c r="G47" s="119">
        <v>4</v>
      </c>
      <c r="H47" s="120"/>
      <c r="I47" s="120"/>
      <c r="J47" s="120"/>
      <c r="K47" s="120"/>
      <c r="L47" s="120"/>
      <c r="M47" s="121"/>
      <c r="N47" s="116">
        <v>22</v>
      </c>
      <c r="O47" s="122">
        <v>23414</v>
      </c>
      <c r="P47" s="123">
        <f t="shared" si="2"/>
        <v>448.11483253588517</v>
      </c>
      <c r="Q47" s="124">
        <f t="shared" si="3"/>
        <v>12.277118699613291</v>
      </c>
    </row>
    <row r="48" spans="2:17" ht="12.75" customHeight="1" thickBot="1" x14ac:dyDescent="0.25">
      <c r="B48" s="125" t="s">
        <v>56</v>
      </c>
      <c r="C48" s="97">
        <v>21</v>
      </c>
      <c r="D48" s="97">
        <v>9</v>
      </c>
      <c r="E48" s="109"/>
      <c r="F48" s="99" t="s">
        <v>7</v>
      </c>
      <c r="G48" s="99">
        <v>3</v>
      </c>
      <c r="H48" s="98"/>
      <c r="I48" s="98"/>
      <c r="J48" s="98"/>
      <c r="K48" s="98"/>
      <c r="L48" s="98"/>
      <c r="M48" s="100"/>
      <c r="N48" s="97">
        <v>21</v>
      </c>
      <c r="O48" s="101">
        <v>23028</v>
      </c>
      <c r="P48" s="102">
        <f t="shared" si="2"/>
        <v>440.72727272727275</v>
      </c>
      <c r="Q48" s="103">
        <f t="shared" si="3"/>
        <v>12.074719800747198</v>
      </c>
    </row>
    <row r="49" spans="1:28" ht="12.75" customHeight="1" x14ac:dyDescent="0.2">
      <c r="B49" s="149" t="s">
        <v>48</v>
      </c>
      <c r="C49" s="88">
        <v>20</v>
      </c>
      <c r="D49" s="88">
        <v>8</v>
      </c>
      <c r="E49" s="110"/>
      <c r="F49" s="90" t="s">
        <v>8</v>
      </c>
      <c r="G49" s="90">
        <v>2</v>
      </c>
      <c r="H49" s="89"/>
      <c r="I49" s="89"/>
      <c r="J49" s="89"/>
      <c r="K49" s="89"/>
      <c r="L49" s="89"/>
      <c r="M49" s="91"/>
      <c r="N49" s="88">
        <v>20</v>
      </c>
      <c r="O49" s="92">
        <v>22743</v>
      </c>
      <c r="P49" s="93">
        <f t="shared" si="2"/>
        <v>435.27272727272725</v>
      </c>
      <c r="Q49" s="94">
        <f t="shared" si="3"/>
        <v>11.925280199252802</v>
      </c>
    </row>
    <row r="50" spans="1:28" ht="12.75" customHeight="1" x14ac:dyDescent="0.2">
      <c r="B50" s="150"/>
      <c r="C50" s="39">
        <v>19</v>
      </c>
      <c r="D50" s="39">
        <v>7</v>
      </c>
      <c r="E50" s="111"/>
      <c r="F50" s="41" t="s">
        <v>9</v>
      </c>
      <c r="G50" s="41">
        <v>1</v>
      </c>
      <c r="H50" s="40"/>
      <c r="I50" s="40"/>
      <c r="J50" s="40"/>
      <c r="K50" s="40"/>
      <c r="L50" s="40"/>
      <c r="M50" s="75"/>
      <c r="N50" s="39">
        <v>19</v>
      </c>
      <c r="O50" s="43">
        <v>22454</v>
      </c>
      <c r="P50" s="61">
        <f t="shared" si="2"/>
        <v>429.74162679425837</v>
      </c>
      <c r="Q50" s="69">
        <f t="shared" si="3"/>
        <v>11.773743199842695</v>
      </c>
    </row>
    <row r="51" spans="1:28" ht="12.75" customHeight="1" x14ac:dyDescent="0.2">
      <c r="B51" s="150"/>
      <c r="C51" s="39">
        <v>18</v>
      </c>
      <c r="D51" s="39">
        <v>6</v>
      </c>
      <c r="E51" s="111"/>
      <c r="F51" s="41">
        <v>5</v>
      </c>
      <c r="G51" s="40"/>
      <c r="H51" s="40"/>
      <c r="I51" s="40"/>
      <c r="J51" s="40"/>
      <c r="K51" s="40"/>
      <c r="L51" s="40"/>
      <c r="M51" s="75"/>
      <c r="N51" s="39">
        <v>18</v>
      </c>
      <c r="O51" s="43">
        <v>22148</v>
      </c>
      <c r="P51" s="61">
        <f t="shared" si="2"/>
        <v>423.88516746411483</v>
      </c>
      <c r="Q51" s="69">
        <f t="shared" si="3"/>
        <v>11.613292259290818</v>
      </c>
    </row>
    <row r="52" spans="1:28" ht="12.75" customHeight="1" x14ac:dyDescent="0.2">
      <c r="B52" s="150"/>
      <c r="C52" s="39">
        <v>17</v>
      </c>
      <c r="D52" s="39">
        <v>5</v>
      </c>
      <c r="E52" s="111"/>
      <c r="F52" s="41">
        <v>4</v>
      </c>
      <c r="G52" s="40"/>
      <c r="H52" s="40"/>
      <c r="I52" s="40"/>
      <c r="J52" s="40"/>
      <c r="K52" s="40"/>
      <c r="L52" s="40"/>
      <c r="M52" s="75"/>
      <c r="N52" s="39">
        <v>17</v>
      </c>
      <c r="O52" s="43">
        <v>22080</v>
      </c>
      <c r="P52" s="45">
        <f t="shared" si="2"/>
        <v>422.58373205741628</v>
      </c>
      <c r="Q52" s="70">
        <f t="shared" si="3"/>
        <v>11.577636494723734</v>
      </c>
      <c r="AB52" s="24"/>
    </row>
    <row r="53" spans="1:28" ht="12.75" customHeight="1" x14ac:dyDescent="0.2">
      <c r="B53" s="150"/>
      <c r="C53" s="39">
        <v>16</v>
      </c>
      <c r="D53" s="39">
        <v>4</v>
      </c>
      <c r="E53" s="111"/>
      <c r="F53" s="41">
        <v>3</v>
      </c>
      <c r="G53" s="40"/>
      <c r="H53" s="40"/>
      <c r="I53" s="40"/>
      <c r="J53" s="40"/>
      <c r="K53" s="40"/>
      <c r="L53" s="40"/>
      <c r="M53" s="75"/>
      <c r="N53" s="39">
        <v>16</v>
      </c>
      <c r="O53" s="43">
        <v>21819</v>
      </c>
      <c r="P53" s="45">
        <f t="shared" si="2"/>
        <v>417.58851674641147</v>
      </c>
      <c r="Q53" s="70">
        <f t="shared" si="3"/>
        <v>11.440781280723602</v>
      </c>
    </row>
    <row r="54" spans="1:28" ht="12.75" customHeight="1" thickBot="1" x14ac:dyDescent="0.25">
      <c r="B54" s="151"/>
      <c r="C54" s="44">
        <v>15</v>
      </c>
      <c r="D54" s="44">
        <v>3</v>
      </c>
      <c r="E54" s="112"/>
      <c r="F54" s="71">
        <v>2</v>
      </c>
      <c r="G54" s="72"/>
      <c r="H54" s="72"/>
      <c r="I54" s="72"/>
      <c r="J54" s="72"/>
      <c r="K54" s="72"/>
      <c r="L54" s="72"/>
      <c r="M54" s="76"/>
      <c r="N54" s="44">
        <v>15</v>
      </c>
      <c r="O54" s="62">
        <v>21610</v>
      </c>
      <c r="P54" s="73">
        <f t="shared" si="2"/>
        <v>413.58851674641147</v>
      </c>
      <c r="Q54" s="74">
        <f t="shared" si="3"/>
        <v>11.331192239627711</v>
      </c>
    </row>
    <row r="55" spans="1:28" ht="12.75" customHeight="1" thickBot="1" x14ac:dyDescent="0.25">
      <c r="B55" s="114" t="s">
        <v>49</v>
      </c>
      <c r="C55" s="63">
        <v>14</v>
      </c>
      <c r="D55" s="63">
        <v>2</v>
      </c>
      <c r="E55" s="113" t="s">
        <v>39</v>
      </c>
      <c r="F55" s="64">
        <v>1</v>
      </c>
      <c r="G55" s="65"/>
      <c r="H55" s="65"/>
      <c r="I55" s="65"/>
      <c r="J55" s="65"/>
      <c r="K55" s="65"/>
      <c r="L55" s="65"/>
      <c r="M55" s="104"/>
      <c r="N55" s="63">
        <v>14</v>
      </c>
      <c r="O55" s="66">
        <v>21225</v>
      </c>
      <c r="P55" s="67">
        <f t="shared" ref="P55:P58" si="4">O55/52.25</f>
        <v>406.22009569377991</v>
      </c>
      <c r="Q55" s="68">
        <f t="shared" ref="Q55:Q58" si="5">P55/36.5</f>
        <v>11.129317690240546</v>
      </c>
    </row>
    <row r="56" spans="1:28" ht="12.75" customHeight="1" thickBot="1" x14ac:dyDescent="0.25">
      <c r="B56" s="47" t="s">
        <v>25</v>
      </c>
      <c r="C56" s="48">
        <v>13</v>
      </c>
      <c r="D56" s="46">
        <v>1</v>
      </c>
      <c r="E56" s="49" t="s">
        <v>28</v>
      </c>
      <c r="F56" s="49"/>
      <c r="G56" s="50"/>
      <c r="H56" s="50"/>
      <c r="I56" s="50"/>
      <c r="J56" s="50"/>
      <c r="K56" s="50"/>
      <c r="L56" s="50"/>
      <c r="M56" s="51"/>
      <c r="N56" s="48">
        <v>13</v>
      </c>
      <c r="O56" s="52">
        <v>20848</v>
      </c>
      <c r="P56" s="53">
        <f t="shared" si="4"/>
        <v>399.00478468899519</v>
      </c>
      <c r="Q56" s="53">
        <f t="shared" si="5"/>
        <v>10.931637936684799</v>
      </c>
    </row>
    <row r="57" spans="1:28" ht="12.75" customHeight="1" x14ac:dyDescent="0.2">
      <c r="B57" s="47" t="s">
        <v>29</v>
      </c>
      <c r="C57" s="54">
        <v>12</v>
      </c>
      <c r="D57" s="55"/>
      <c r="E57" s="55" t="s">
        <v>10</v>
      </c>
      <c r="F57" s="56"/>
      <c r="G57" s="56"/>
      <c r="H57" s="56"/>
      <c r="I57" s="56"/>
      <c r="J57" s="56"/>
      <c r="K57" s="56"/>
      <c r="L57" s="56"/>
      <c r="M57" s="57"/>
      <c r="N57" s="54">
        <v>12</v>
      </c>
      <c r="O57" s="58">
        <v>20262</v>
      </c>
      <c r="P57" s="42">
        <f t="shared" si="4"/>
        <v>387.78947368421052</v>
      </c>
      <c r="Q57" s="42">
        <f t="shared" si="5"/>
        <v>10.624369142033165</v>
      </c>
    </row>
    <row r="58" spans="1:28" ht="12.75" customHeight="1" thickBot="1" x14ac:dyDescent="0.25">
      <c r="B58" s="59" t="s">
        <v>26</v>
      </c>
      <c r="C58" s="60">
        <v>11</v>
      </c>
      <c r="D58" s="55"/>
      <c r="E58" s="55" t="s">
        <v>11</v>
      </c>
      <c r="F58" s="56"/>
      <c r="G58" s="56"/>
      <c r="H58" s="56"/>
      <c r="I58" s="56"/>
      <c r="J58" s="56"/>
      <c r="K58" s="56"/>
      <c r="L58" s="56"/>
      <c r="M58" s="57"/>
      <c r="N58" s="60">
        <v>11</v>
      </c>
      <c r="O58" s="58">
        <v>19781</v>
      </c>
      <c r="P58" s="42">
        <f t="shared" si="4"/>
        <v>378.58373205741628</v>
      </c>
      <c r="Q58" s="42">
        <f t="shared" si="5"/>
        <v>10.37215704266894</v>
      </c>
    </row>
    <row r="59" spans="1:28" ht="12.75" customHeight="1" x14ac:dyDescent="0.2"/>
    <row r="60" spans="1:28" s="10" customFormat="1" ht="11.25" customHeight="1" x14ac:dyDescent="0.2">
      <c r="A60" s="4"/>
      <c r="B60" s="38" t="s">
        <v>16</v>
      </c>
      <c r="C60" s="154" t="s">
        <v>27</v>
      </c>
      <c r="D60" s="154"/>
      <c r="E60" s="154"/>
      <c r="F60" s="154"/>
      <c r="G60" s="154"/>
      <c r="H60" s="154"/>
      <c r="I60" s="154"/>
      <c r="J60" s="154"/>
      <c r="K60" s="154"/>
      <c r="L60" s="154"/>
      <c r="M60" s="154"/>
      <c r="N60" s="154"/>
      <c r="O60" s="154"/>
      <c r="P60" s="154"/>
      <c r="Q60" s="154"/>
      <c r="R60" s="155"/>
      <c r="S60" s="155"/>
      <c r="T60" s="155"/>
    </row>
    <row r="61" spans="1:28" ht="11.25" customHeight="1" x14ac:dyDescent="0.2">
      <c r="B61" s="38" t="s">
        <v>17</v>
      </c>
      <c r="C61" s="156" t="s">
        <v>57</v>
      </c>
      <c r="D61" s="156"/>
      <c r="E61" s="156"/>
      <c r="F61" s="156"/>
      <c r="G61" s="156"/>
      <c r="H61" s="156"/>
      <c r="I61" s="156"/>
      <c r="J61" s="156"/>
      <c r="K61" s="156"/>
      <c r="L61" s="156"/>
      <c r="M61" s="156"/>
      <c r="N61" s="156"/>
      <c r="O61" s="156"/>
      <c r="P61" s="156"/>
      <c r="Q61" s="156"/>
      <c r="R61" s="157"/>
      <c r="S61" s="157"/>
      <c r="T61" s="157"/>
    </row>
    <row r="62" spans="1:28" s="10" customFormat="1" x14ac:dyDescent="0.2">
      <c r="A62" s="4"/>
      <c r="B62" s="38" t="s">
        <v>18</v>
      </c>
      <c r="C62" s="154" t="s">
        <v>58</v>
      </c>
      <c r="D62" s="154"/>
      <c r="E62" s="154"/>
      <c r="F62" s="154"/>
      <c r="G62" s="154"/>
      <c r="H62" s="154"/>
      <c r="I62" s="154"/>
      <c r="J62" s="154"/>
      <c r="K62" s="154"/>
      <c r="L62" s="154"/>
      <c r="M62" s="154"/>
      <c r="N62" s="154"/>
      <c r="O62" s="154"/>
      <c r="P62" s="154"/>
      <c r="Q62" s="154"/>
      <c r="R62" s="155"/>
      <c r="S62" s="155"/>
      <c r="T62" s="155"/>
    </row>
    <row r="63" spans="1:28" s="10" customFormat="1" ht="11.25" customHeight="1" x14ac:dyDescent="0.2">
      <c r="A63" s="4"/>
      <c r="B63" s="38" t="s">
        <v>19</v>
      </c>
      <c r="C63" s="154" t="s">
        <v>59</v>
      </c>
      <c r="D63" s="154"/>
      <c r="E63" s="154"/>
      <c r="F63" s="154"/>
      <c r="G63" s="154"/>
      <c r="H63" s="154"/>
      <c r="I63" s="154"/>
      <c r="J63" s="154"/>
      <c r="K63" s="154"/>
      <c r="L63" s="154"/>
      <c r="M63" s="154"/>
      <c r="N63" s="154"/>
      <c r="O63" s="154"/>
      <c r="P63" s="154"/>
      <c r="Q63" s="154"/>
      <c r="R63" s="155"/>
      <c r="S63" s="155"/>
      <c r="T63" s="155"/>
    </row>
    <row r="64" spans="1:28" s="10" customFormat="1" ht="11.25" customHeight="1" x14ac:dyDescent="0.2">
      <c r="A64" s="4"/>
      <c r="B64" s="38"/>
      <c r="C64" s="154" t="s">
        <v>53</v>
      </c>
      <c r="D64" s="154"/>
      <c r="E64" s="154"/>
      <c r="F64" s="154"/>
      <c r="G64" s="154"/>
      <c r="H64" s="154"/>
      <c r="I64" s="154"/>
      <c r="J64" s="154"/>
      <c r="K64" s="154"/>
      <c r="L64" s="154"/>
      <c r="M64" s="154"/>
      <c r="N64" s="154"/>
      <c r="O64" s="154"/>
      <c r="P64" s="154"/>
      <c r="Q64" s="154"/>
      <c r="R64" s="155"/>
      <c r="S64" s="155"/>
      <c r="T64" s="155"/>
    </row>
    <row r="65" spans="1:23" s="10" customFormat="1" ht="11.25" customHeight="1" x14ac:dyDescent="0.2">
      <c r="A65" s="4"/>
      <c r="B65" s="38"/>
      <c r="C65" s="154" t="s">
        <v>60</v>
      </c>
      <c r="D65" s="154"/>
      <c r="E65" s="154"/>
      <c r="F65" s="154"/>
      <c r="G65" s="154"/>
      <c r="H65" s="154"/>
      <c r="I65" s="154"/>
      <c r="J65" s="154"/>
      <c r="K65" s="154"/>
      <c r="L65" s="154"/>
      <c r="M65" s="154"/>
      <c r="N65" s="154"/>
      <c r="O65" s="154"/>
      <c r="P65" s="154"/>
      <c r="Q65" s="154"/>
      <c r="R65" s="155"/>
      <c r="S65" s="155"/>
      <c r="T65" s="155"/>
    </row>
    <row r="66" spans="1:23" s="10" customFormat="1" ht="11.25" customHeight="1" x14ac:dyDescent="0.2">
      <c r="A66" s="4"/>
      <c r="B66" s="38"/>
      <c r="C66" s="154" t="s">
        <v>61</v>
      </c>
      <c r="D66" s="154"/>
      <c r="E66" s="154"/>
      <c r="F66" s="154"/>
      <c r="G66" s="154"/>
      <c r="H66" s="154"/>
      <c r="I66" s="154"/>
      <c r="J66" s="154"/>
      <c r="K66" s="154"/>
      <c r="L66" s="154"/>
      <c r="M66" s="154"/>
      <c r="N66" s="154"/>
      <c r="O66" s="154"/>
      <c r="P66" s="154"/>
      <c r="Q66" s="154"/>
      <c r="R66" s="155"/>
      <c r="S66" s="155"/>
      <c r="T66" s="155"/>
    </row>
    <row r="67" spans="1:23" s="10" customFormat="1" ht="11.25" customHeight="1" x14ac:dyDescent="0.2">
      <c r="A67" s="4"/>
      <c r="B67" s="38"/>
      <c r="C67" s="154" t="s">
        <v>62</v>
      </c>
      <c r="D67" s="154"/>
      <c r="E67" s="154"/>
      <c r="F67" s="154"/>
      <c r="G67" s="154"/>
      <c r="H67" s="154"/>
      <c r="I67" s="154"/>
      <c r="J67" s="154"/>
      <c r="K67" s="154"/>
      <c r="L67" s="154"/>
      <c r="M67" s="154"/>
      <c r="N67" s="154"/>
      <c r="O67" s="154"/>
      <c r="P67" s="154"/>
      <c r="Q67" s="154"/>
      <c r="R67" s="155"/>
      <c r="S67" s="155"/>
      <c r="T67" s="155"/>
    </row>
    <row r="68" spans="1:23" s="10" customFormat="1" ht="11.25" customHeight="1" x14ac:dyDescent="0.2">
      <c r="A68" s="4"/>
      <c r="B68" s="38" t="s">
        <v>20</v>
      </c>
      <c r="C68" s="154" t="s">
        <v>41</v>
      </c>
      <c r="D68" s="154"/>
      <c r="E68" s="154"/>
      <c r="F68" s="154"/>
      <c r="G68" s="154"/>
      <c r="H68" s="154"/>
      <c r="I68" s="154"/>
      <c r="J68" s="154"/>
      <c r="K68" s="154"/>
      <c r="L68" s="154"/>
      <c r="M68" s="154"/>
      <c r="N68" s="154"/>
      <c r="O68" s="154"/>
      <c r="P68" s="154"/>
      <c r="Q68" s="154"/>
      <c r="R68" s="155"/>
      <c r="S68" s="155"/>
      <c r="T68" s="155"/>
    </row>
    <row r="69" spans="1:23" s="10" customFormat="1" ht="11.25" customHeight="1" x14ac:dyDescent="0.2">
      <c r="A69" s="4"/>
      <c r="B69" s="38" t="s">
        <v>21</v>
      </c>
      <c r="C69" s="154" t="s">
        <v>23</v>
      </c>
      <c r="D69" s="154"/>
      <c r="E69" s="154"/>
      <c r="F69" s="154"/>
      <c r="G69" s="154"/>
      <c r="H69" s="154"/>
      <c r="I69" s="154"/>
      <c r="J69" s="154"/>
      <c r="K69" s="154"/>
      <c r="L69" s="154"/>
      <c r="M69" s="154"/>
      <c r="N69" s="154"/>
      <c r="O69" s="154"/>
      <c r="P69" s="154"/>
      <c r="Q69" s="154"/>
      <c r="R69" s="155"/>
      <c r="S69" s="155"/>
      <c r="T69" s="155"/>
    </row>
    <row r="70" spans="1:23" s="10" customFormat="1" ht="22.5" customHeight="1" x14ac:dyDescent="0.2">
      <c r="A70" s="4"/>
      <c r="B70" s="38" t="s">
        <v>22</v>
      </c>
      <c r="C70" s="154" t="s">
        <v>46</v>
      </c>
      <c r="D70" s="154"/>
      <c r="E70" s="154"/>
      <c r="F70" s="154"/>
      <c r="G70" s="154"/>
      <c r="H70" s="154"/>
      <c r="I70" s="154"/>
      <c r="J70" s="154"/>
      <c r="K70" s="154"/>
      <c r="L70" s="154"/>
      <c r="M70" s="154"/>
      <c r="N70" s="154"/>
      <c r="O70" s="154"/>
      <c r="P70" s="154"/>
      <c r="Q70" s="154"/>
      <c r="R70" s="155"/>
      <c r="S70" s="155"/>
      <c r="T70" s="155"/>
    </row>
    <row r="71" spans="1:23" ht="22.5" customHeight="1" x14ac:dyDescent="0.2">
      <c r="B71" s="38" t="s">
        <v>54</v>
      </c>
      <c r="C71" s="154" t="s">
        <v>63</v>
      </c>
      <c r="D71" s="154"/>
      <c r="E71" s="154"/>
      <c r="F71" s="154"/>
      <c r="G71" s="154"/>
      <c r="H71" s="154"/>
      <c r="I71" s="154"/>
      <c r="J71" s="154"/>
      <c r="K71" s="154"/>
      <c r="L71" s="154"/>
      <c r="M71" s="154"/>
      <c r="N71" s="154"/>
      <c r="O71" s="154"/>
      <c r="P71" s="154"/>
      <c r="Q71" s="154"/>
      <c r="R71" s="157"/>
      <c r="S71" s="157"/>
      <c r="T71" s="157"/>
    </row>
    <row r="72" spans="1:23" ht="11.25" customHeight="1" x14ac:dyDescent="0.2">
      <c r="B72" s="38" t="s">
        <v>55</v>
      </c>
      <c r="C72" s="153" t="s">
        <v>64</v>
      </c>
      <c r="D72" s="153"/>
      <c r="E72" s="153"/>
      <c r="F72" s="153"/>
      <c r="G72" s="153"/>
      <c r="H72" s="153"/>
      <c r="I72" s="153"/>
      <c r="J72" s="153"/>
      <c r="K72" s="153"/>
      <c r="L72" s="153"/>
      <c r="M72" s="153"/>
      <c r="N72" s="153"/>
      <c r="O72" s="153"/>
      <c r="P72" s="153"/>
      <c r="Q72" s="153"/>
      <c r="R72" s="153"/>
      <c r="S72" s="153"/>
      <c r="T72" s="153"/>
    </row>
    <row r="73" spans="1:23" ht="12" customHeight="1" x14ac:dyDescent="0.2">
      <c r="B73" s="38" t="s">
        <v>47</v>
      </c>
      <c r="C73" s="154" t="s">
        <v>65</v>
      </c>
      <c r="D73" s="154"/>
      <c r="E73" s="154"/>
      <c r="F73" s="154"/>
      <c r="G73" s="154"/>
      <c r="H73" s="154"/>
      <c r="I73" s="154"/>
      <c r="J73" s="154"/>
      <c r="K73" s="154"/>
      <c r="L73" s="154"/>
      <c r="M73" s="154"/>
      <c r="N73" s="154"/>
      <c r="O73" s="154"/>
      <c r="P73" s="154"/>
      <c r="Q73" s="154"/>
      <c r="R73" s="157"/>
      <c r="S73" s="157"/>
      <c r="T73" s="157"/>
    </row>
    <row r="74" spans="1:23" ht="11.25" customHeight="1" x14ac:dyDescent="0.2">
      <c r="B74" s="38" t="s">
        <v>45</v>
      </c>
      <c r="C74" s="154" t="s">
        <v>66</v>
      </c>
      <c r="D74" s="154"/>
      <c r="E74" s="154"/>
      <c r="F74" s="154"/>
      <c r="G74" s="154"/>
      <c r="H74" s="154"/>
      <c r="I74" s="154"/>
      <c r="J74" s="154"/>
      <c r="K74" s="154"/>
      <c r="L74" s="154"/>
      <c r="M74" s="154"/>
      <c r="N74" s="154"/>
      <c r="O74" s="154"/>
      <c r="P74" s="154"/>
      <c r="Q74" s="154"/>
      <c r="R74" s="157"/>
      <c r="S74" s="157"/>
      <c r="T74" s="157"/>
      <c r="U74" s="5"/>
      <c r="V74" s="16"/>
      <c r="W74" s="16"/>
    </row>
    <row r="75" spans="1:23" x14ac:dyDescent="0.2">
      <c r="O75" s="5"/>
      <c r="R75" s="5"/>
      <c r="S75" s="5"/>
      <c r="T75" s="5"/>
      <c r="U75" s="5"/>
      <c r="V75" s="16"/>
    </row>
    <row r="76" spans="1:23" ht="22.5" customHeight="1" x14ac:dyDescent="0.2">
      <c r="B76" s="38"/>
      <c r="C76" s="128"/>
      <c r="D76" s="128"/>
      <c r="E76" s="128"/>
      <c r="F76" s="128"/>
      <c r="G76" s="128"/>
      <c r="H76" s="128"/>
      <c r="I76" s="128"/>
      <c r="J76" s="128"/>
      <c r="K76" s="128"/>
      <c r="L76" s="128"/>
      <c r="M76" s="128"/>
      <c r="N76" s="128"/>
      <c r="O76" s="128"/>
      <c r="P76" s="128"/>
      <c r="Q76" s="128"/>
    </row>
    <row r="77" spans="1:23" ht="11.25" customHeight="1" x14ac:dyDescent="0.2">
      <c r="B77" s="38"/>
      <c r="C77" s="152"/>
      <c r="D77" s="152"/>
      <c r="E77" s="152"/>
      <c r="F77" s="152"/>
      <c r="G77" s="152"/>
      <c r="H77" s="152"/>
      <c r="I77" s="152"/>
      <c r="J77" s="152"/>
      <c r="K77" s="152"/>
      <c r="L77" s="152"/>
      <c r="M77" s="152"/>
      <c r="N77" s="152"/>
      <c r="O77" s="152"/>
      <c r="P77" s="152"/>
      <c r="Q77" s="152"/>
      <c r="R77" s="152"/>
    </row>
    <row r="78" spans="1:23" ht="11.25" customHeight="1" x14ac:dyDescent="0.2">
      <c r="B78" s="38"/>
      <c r="C78" s="128"/>
      <c r="D78" s="128"/>
      <c r="E78" s="128"/>
      <c r="F78" s="128"/>
      <c r="G78" s="128"/>
      <c r="H78" s="128"/>
      <c r="I78" s="128"/>
      <c r="J78" s="128"/>
      <c r="K78" s="128"/>
      <c r="L78" s="128"/>
      <c r="M78" s="128"/>
      <c r="N78" s="128"/>
      <c r="O78" s="128"/>
      <c r="P78" s="128"/>
      <c r="Q78" s="128"/>
    </row>
    <row r="79" spans="1:23" x14ac:dyDescent="0.2">
      <c r="B79" s="38"/>
      <c r="C79" s="128"/>
      <c r="D79" s="128"/>
      <c r="E79" s="128"/>
      <c r="F79" s="128"/>
      <c r="G79" s="128"/>
      <c r="H79" s="128"/>
      <c r="I79" s="128"/>
      <c r="J79" s="128"/>
      <c r="K79" s="128"/>
      <c r="L79" s="128"/>
      <c r="M79" s="128"/>
      <c r="N79" s="128"/>
      <c r="O79" s="128"/>
      <c r="P79" s="128"/>
      <c r="Q79" s="128"/>
    </row>
  </sheetData>
  <mergeCells count="34">
    <mergeCell ref="C72:T72"/>
    <mergeCell ref="C78:Q78"/>
    <mergeCell ref="C68:Q68"/>
    <mergeCell ref="C69:Q69"/>
    <mergeCell ref="C70:Q70"/>
    <mergeCell ref="C76:Q76"/>
    <mergeCell ref="C74:Q74"/>
    <mergeCell ref="C73:Q73"/>
    <mergeCell ref="C71:Q71"/>
    <mergeCell ref="C77:R77"/>
    <mergeCell ref="B5:U6"/>
    <mergeCell ref="E7:M7"/>
    <mergeCell ref="C67:Q67"/>
    <mergeCell ref="C62:Q62"/>
    <mergeCell ref="N7:N9"/>
    <mergeCell ref="C61:Q61"/>
    <mergeCell ref="B7:C9"/>
    <mergeCell ref="B49:B54"/>
    <mergeCell ref="C79:Q79"/>
    <mergeCell ref="K8:K9"/>
    <mergeCell ref="L8:L9"/>
    <mergeCell ref="M8:M9"/>
    <mergeCell ref="C66:Q66"/>
    <mergeCell ref="E8:E9"/>
    <mergeCell ref="F8:F9"/>
    <mergeCell ref="G8:G9"/>
    <mergeCell ref="C65:Q65"/>
    <mergeCell ref="C64:Q64"/>
    <mergeCell ref="C63:Q63"/>
    <mergeCell ref="H8:H9"/>
    <mergeCell ref="I8:I9"/>
    <mergeCell ref="J8:J9"/>
    <mergeCell ref="O7:Q8"/>
    <mergeCell ref="C60:Q60"/>
  </mergeCells>
  <phoneticPr fontId="0" type="noConversion"/>
  <pageMargins left="0.25666666666666665" right="0.55541666666666667" top="0.33" bottom="0.47" header="0.25" footer="0.26"/>
  <pageSetup paperSize="8"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01032025</vt:lpstr>
      <vt:lpstr>'01032025'!Print_Area</vt:lpstr>
    </vt:vector>
  </TitlesOfParts>
  <Company>MISD,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drg32</dc:creator>
  <cp:lastModifiedBy>Daniel Bond</cp:lastModifiedBy>
  <cp:lastPrinted>2021-11-11T11:29:51Z</cp:lastPrinted>
  <dcterms:created xsi:type="dcterms:W3CDTF">2008-10-24T09:57:24Z</dcterms:created>
  <dcterms:modified xsi:type="dcterms:W3CDTF">2024-10-29T15:34:13Z</dcterms:modified>
</cp:coreProperties>
</file>