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Z:\Human Resources\Personnel Division\Work and Stipends Documents\Reward\Pay\National Pay Negotiations (JNCHES)\2021\3. Salary Scales\"/>
    </mc:Choice>
  </mc:AlternateContent>
  <xr:revisionPtr revIDLastSave="0" documentId="13_ncr:1_{49A70EFE-5D7E-49DB-AB07-4AEA577FEA49}" xr6:coauthVersionLast="46" xr6:coauthVersionMax="46" xr10:uidLastSave="{00000000-0000-0000-0000-000000000000}"/>
  <bookViews>
    <workbookView xWindow="-120" yWindow="-120" windowWidth="29040" windowHeight="15840" xr2:uid="{00000000-000D-0000-FFFF-FFFF00000000}"/>
  </bookViews>
  <sheets>
    <sheet name="010821" sheetId="3" r:id="rId1"/>
  </sheets>
  <definedNames>
    <definedName name="_xlnm.Print_Area" localSheetId="0">'010821'!$A$1:$Q$78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1" i="3" l="1"/>
  <c r="Q11" i="3" s="1"/>
  <c r="P12" i="3"/>
  <c r="Q12" i="3" s="1"/>
  <c r="P13" i="3"/>
  <c r="Q13" i="3" s="1"/>
  <c r="P14" i="3"/>
  <c r="Q14" i="3" s="1"/>
  <c r="P15" i="3"/>
  <c r="Q15" i="3" s="1"/>
  <c r="P16" i="3"/>
  <c r="Q16" i="3" s="1"/>
  <c r="P17" i="3"/>
  <c r="Q17" i="3" s="1"/>
  <c r="P18" i="3"/>
  <c r="Q18" i="3" s="1"/>
  <c r="P19" i="3"/>
  <c r="Q19" i="3" s="1"/>
  <c r="P20" i="3"/>
  <c r="Q20" i="3" s="1"/>
  <c r="P21" i="3"/>
  <c r="Q21" i="3" s="1"/>
  <c r="P22" i="3"/>
  <c r="Q22" i="3" s="1"/>
  <c r="P23" i="3"/>
  <c r="Q23" i="3" s="1"/>
  <c r="P24" i="3"/>
  <c r="Q24" i="3" s="1"/>
  <c r="P25" i="3"/>
  <c r="Q25" i="3" s="1"/>
  <c r="P26" i="3"/>
  <c r="Q26" i="3" s="1"/>
  <c r="P27" i="3"/>
  <c r="Q27" i="3" s="1"/>
  <c r="P28" i="3"/>
  <c r="Q28" i="3" s="1"/>
  <c r="P29" i="3"/>
  <c r="Q29" i="3" s="1"/>
  <c r="P30" i="3"/>
  <c r="Q30" i="3" s="1"/>
  <c r="P31" i="3"/>
  <c r="Q31" i="3" s="1"/>
  <c r="P32" i="3"/>
  <c r="Q32" i="3" s="1"/>
  <c r="P33" i="3"/>
  <c r="Q33" i="3" s="1"/>
  <c r="P34" i="3"/>
  <c r="Q34" i="3" s="1"/>
  <c r="P35" i="3"/>
  <c r="Q35" i="3" s="1"/>
  <c r="P36" i="3"/>
  <c r="Q36" i="3" s="1"/>
  <c r="P37" i="3"/>
  <c r="Q37" i="3" s="1"/>
  <c r="P38" i="3"/>
  <c r="Q38" i="3" s="1"/>
  <c r="P39" i="3"/>
  <c r="Q39" i="3" s="1"/>
  <c r="P40" i="3"/>
  <c r="Q40" i="3" s="1"/>
  <c r="P41" i="3"/>
  <c r="Q41" i="3" s="1"/>
  <c r="P42" i="3"/>
  <c r="Q42" i="3" s="1"/>
  <c r="P43" i="3"/>
  <c r="Q43" i="3" s="1"/>
  <c r="P44" i="3"/>
  <c r="Q44" i="3" s="1"/>
  <c r="P45" i="3"/>
  <c r="Q45" i="3" s="1"/>
  <c r="P46" i="3"/>
  <c r="Q46" i="3" s="1"/>
  <c r="P47" i="3"/>
  <c r="Q47" i="3" s="1"/>
  <c r="P48" i="3"/>
  <c r="Q48" i="3" s="1"/>
  <c r="P49" i="3"/>
  <c r="Q49" i="3" s="1"/>
  <c r="P50" i="3"/>
  <c r="Q50" i="3" s="1"/>
  <c r="P51" i="3"/>
  <c r="Q51" i="3" s="1"/>
  <c r="P52" i="3"/>
  <c r="Q52" i="3" s="1"/>
  <c r="P53" i="3"/>
  <c r="Q53" i="3" s="1"/>
  <c r="P54" i="3"/>
  <c r="Q54" i="3" s="1"/>
  <c r="P55" i="3"/>
  <c r="Q55" i="3" s="1"/>
  <c r="P56" i="3"/>
  <c r="Q56" i="3" s="1"/>
  <c r="P57" i="3"/>
  <c r="Q57" i="3" s="1"/>
  <c r="P58" i="3"/>
  <c r="Q58" i="3" s="1"/>
</calcChain>
</file>

<file path=xl/sharedStrings.xml><?xml version="1.0" encoding="utf-8"?>
<sst xmlns="http://schemas.openxmlformats.org/spreadsheetml/2006/main" count="94" uniqueCount="70">
  <si>
    <t>Point on scale</t>
  </si>
  <si>
    <t>Grades</t>
  </si>
  <si>
    <t>T</t>
  </si>
  <si>
    <t>12*</t>
  </si>
  <si>
    <t>11*</t>
  </si>
  <si>
    <t>10*</t>
  </si>
  <si>
    <t>9*</t>
  </si>
  <si>
    <t>8*</t>
  </si>
  <si>
    <t>7*</t>
  </si>
  <si>
    <t>6*</t>
  </si>
  <si>
    <t>T12</t>
  </si>
  <si>
    <t>T11</t>
  </si>
  <si>
    <t>13*</t>
  </si>
  <si>
    <t>14*</t>
  </si>
  <si>
    <t>(Framework</t>
  </si>
  <si>
    <t>Agreement)</t>
  </si>
  <si>
    <t>Note 1:</t>
  </si>
  <si>
    <t>Note 2:</t>
  </si>
  <si>
    <t>Note 3:</t>
  </si>
  <si>
    <t>Note 4:</t>
  </si>
  <si>
    <t>Note 5:</t>
  </si>
  <si>
    <t>Note 6:</t>
  </si>
  <si>
    <t>Note 7:</t>
  </si>
  <si>
    <t>Grade T is for staff who are studying for an approved qualification or undergoing 'in-service' training.</t>
  </si>
  <si>
    <t>Specific arrangements will apply to progression in service-related points on some grades in compliance with the Memorandum of Understanding.</t>
  </si>
  <si>
    <t>National</t>
  </si>
  <si>
    <t>Note 8:</t>
  </si>
  <si>
    <t>The professorial minimum will be point 68 in band 1 of grade 12.</t>
  </si>
  <si>
    <t xml:space="preserve">Trainees </t>
  </si>
  <si>
    <t>longer in use)</t>
  </si>
  <si>
    <t xml:space="preserve">An asterisk (*) denotes a contribution point and progress through these is awarded on merit. </t>
  </si>
  <si>
    <t>T13</t>
  </si>
  <si>
    <t xml:space="preserve">(Steps 1 - 10 no </t>
  </si>
  <si>
    <t>Spine</t>
  </si>
  <si>
    <t>Grade 1</t>
  </si>
  <si>
    <t>Grade 2</t>
  </si>
  <si>
    <t>Grade 3</t>
  </si>
  <si>
    <t>Grade 4</t>
  </si>
  <si>
    <t>Grade 5</t>
  </si>
  <si>
    <t>Grade 6</t>
  </si>
  <si>
    <t>Grade 7</t>
  </si>
  <si>
    <t>Grade 8</t>
  </si>
  <si>
    <t>T Grade</t>
  </si>
  <si>
    <t>National spine</t>
  </si>
  <si>
    <t>Senior Research Associates will be appointed to grade 9.</t>
  </si>
  <si>
    <t>Research Associates will be appointed to grade 7 spine point 40 from 6 April 2017 and to spine point 41 from 1 October 2017.</t>
  </si>
  <si>
    <t>Research Assistants will be appointed to grade 5.</t>
  </si>
  <si>
    <t>Academic-related professorial-equivalent staff will be appointed on the contribution bands of grade 12 according to the HERA points boundaries for each level.</t>
  </si>
  <si>
    <t>Spine point 13 was removed from the National Spine and the University's grade 1 with effect from 1 August 2016</t>
  </si>
  <si>
    <t>Not in use</t>
  </si>
  <si>
    <t>On 1 January 2010 the first contribution points of grades 2, 3, and 4 became service points and on 1 January 2015 the first contribution points of grades 1, 5, and 6 became service points.</t>
  </si>
  <si>
    <t>Eligible for Cambridge Living Wage (CLW) Supplement</t>
  </si>
  <si>
    <t>Annual rate</t>
  </si>
  <si>
    <t>Weekly rate</t>
  </si>
  <si>
    <t>Hourly rate</t>
  </si>
  <si>
    <t>From 1 August 2021</t>
  </si>
  <si>
    <t>University of Cambridge: Single Salary Spine as at 1st August 2021</t>
  </si>
  <si>
    <t>See Note 11</t>
  </si>
  <si>
    <t xml:space="preserve">Note 9: </t>
  </si>
  <si>
    <t>Note 11:</t>
  </si>
  <si>
    <t>Direct employees of the University appointed to grade 1 will not be paid below spine point 18, with effect from 1 August 2017.</t>
  </si>
  <si>
    <t>Associate Professors (Grade 9) and Associate Professors (Grade 10) will be appointed to grades 9 and 10 respectively.</t>
  </si>
  <si>
    <t>Associate Professors (Grade 9) may progress through service points 1–9 of grade 9.</t>
  </si>
  <si>
    <t>Associate Professors (Grade 10) may progress through service points 1–3 and contribution points 4-5 of grade 10.</t>
  </si>
  <si>
    <t>Professors (Grade 11) will only be appointed to point 2 in grade 11 (point 63).</t>
  </si>
  <si>
    <t>The contribution points in grade 9 do not apply to Associate Professors (Grade 9) and likwise the contribution points in grade 11 do not apply to Professors (Grade 11). They apply to academic-related staff.</t>
  </si>
  <si>
    <t>Incremental progression through the service related points occurs on the incremental date which will normally be on the anniversary of appointment or 1 April, 1 July or 1 October respectively for staff engaged on terms and conditions for Manual, Clerical/Secretarial and Technical Division appointments.</t>
  </si>
  <si>
    <t>For academic staff (other than Professors (Grade 11), Associate Professors (Grade 10), Associate Professors (Grade 9)) contribution will be recognised through the promotions procedure as now and not by use of contribution points.
Associate Professors (Grade 10) will also have access to the Senior Academic Promotions procedure under which they may also be awarded contribution points 4-5 in grade 10.</t>
  </si>
  <si>
    <t>Points 32 and 50 were aligned to the National Single Pay Spine for Higher Education Academic and Support Staff , as negotiated by the Universities and Colleges Employers Association on behalf of UK higher education employers, with effect from 1 January 2014.</t>
  </si>
  <si>
    <t>Note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</si>
</sst>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mm/dd/yy"/>
    <numFmt numFmtId="165" formatCode="&quot;£&quot;#,##0"/>
    <numFmt numFmtId="166" formatCode="&quot;£&quot;#,##0.00"/>
  </numFmts>
  <fonts count="10" x14ac:knownFonts="1">
    <font>
      <sz val="10"/>
      <name val="Arial"/>
    </font>
    <font>
      <sz val="11"/>
      <color theme="1"/>
      <name val="Calibri"/>
      <family val="2"/>
      <scheme val="minor"/>
    </font>
    <font>
      <b/>
      <sz val="8"/>
      <name val="Arial"/>
      <family val="2"/>
    </font>
    <font>
      <b/>
      <sz val="10"/>
      <name val="Arial"/>
      <family val="2"/>
    </font>
    <font>
      <sz val="8"/>
      <name val="Arial"/>
      <family val="2"/>
    </font>
    <font>
      <sz val="7"/>
      <name val="Arial"/>
      <family val="2"/>
    </font>
    <font>
      <sz val="10"/>
      <name val="Arial"/>
    </font>
    <font>
      <sz val="10"/>
      <color theme="1"/>
      <name val="Arial"/>
      <family val="2"/>
    </font>
    <font>
      <sz val="8"/>
      <color indexed="63"/>
      <name val="Arial"/>
      <family val="2"/>
    </font>
    <font>
      <sz val="10"/>
      <name val="Arial"/>
      <family val="2"/>
    </font>
  </fonts>
  <fills count="12">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52"/>
        <bgColor indexed="64"/>
      </patternFill>
    </fill>
    <fill>
      <patternFill patternType="solid">
        <fgColor indexed="55"/>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diagonal/>
    </border>
    <border>
      <left/>
      <right style="thin">
        <color indexed="64"/>
      </right>
      <top/>
      <bottom style="medium">
        <color indexed="64"/>
      </bottom>
      <diagonal/>
    </border>
  </borders>
  <cellStyleXfs count="4">
    <xf numFmtId="0" fontId="0" fillId="0" borderId="0"/>
    <xf numFmtId="0" fontId="1" fillId="0" borderId="0"/>
    <xf numFmtId="43" fontId="1" fillId="0" borderId="0" applyFont="0" applyFill="0" applyBorder="0" applyAlignment="0" applyProtection="0"/>
    <xf numFmtId="43" fontId="6" fillId="0" borderId="0" applyFont="0" applyFill="0" applyBorder="0" applyAlignment="0" applyProtection="0"/>
  </cellStyleXfs>
  <cellXfs count="159">
    <xf numFmtId="0" fontId="0" fillId="0" borderId="0" xfId="0"/>
    <xf numFmtId="164" fontId="2" fillId="0" borderId="0" xfId="0" applyNumberFormat="1" applyFont="1" applyFill="1" applyBorder="1" applyAlignment="1">
      <alignment horizontal="left"/>
    </xf>
    <xf numFmtId="0" fontId="2" fillId="0" borderId="0" xfId="0" applyNumberFormat="1" applyFont="1" applyFill="1" applyBorder="1"/>
    <xf numFmtId="0" fontId="2" fillId="0" borderId="0" xfId="0" applyFont="1" applyFill="1" applyBorder="1" applyAlignment="1">
      <alignment horizontal="center"/>
    </xf>
    <xf numFmtId="0" fontId="2" fillId="0" borderId="0" xfId="0" applyFont="1" applyFill="1" applyBorder="1"/>
    <xf numFmtId="0" fontId="3" fillId="0" borderId="0" xfId="0" applyFont="1" applyFill="1" applyBorder="1" applyAlignment="1">
      <alignment horizontal="left"/>
    </xf>
    <xf numFmtId="0" fontId="4" fillId="0" borderId="0" xfId="0" applyNumberFormat="1" applyFont="1" applyFill="1" applyBorder="1"/>
    <xf numFmtId="0" fontId="4" fillId="0" borderId="0" xfId="0" applyFont="1" applyFill="1" applyBorder="1" applyAlignment="1">
      <alignment horizontal="center"/>
    </xf>
    <xf numFmtId="0" fontId="4" fillId="0" borderId="0" xfId="0" applyFont="1" applyFill="1" applyBorder="1"/>
    <xf numFmtId="0" fontId="2" fillId="0" borderId="0" xfId="0" applyFont="1" applyFill="1" applyBorder="1" applyAlignment="1">
      <alignment horizontal="left"/>
    </xf>
    <xf numFmtId="0" fontId="2" fillId="0" borderId="0" xfId="0" applyFont="1" applyFill="1" applyBorder="1" applyAlignment="1">
      <alignment horizontal="center" wrapText="1"/>
    </xf>
    <xf numFmtId="0" fontId="2" fillId="0" borderId="0" xfId="0" applyFont="1" applyFill="1" applyBorder="1" applyAlignment="1">
      <alignment wrapText="1"/>
    </xf>
    <xf numFmtId="0" fontId="4" fillId="0" borderId="1" xfId="0" applyNumberFormat="1" applyFont="1" applyFill="1" applyBorder="1" applyAlignment="1">
      <alignment horizontal="left"/>
    </xf>
    <xf numFmtId="0" fontId="4" fillId="0" borderId="1" xfId="0" applyFont="1" applyFill="1" applyBorder="1" applyAlignment="1">
      <alignment horizontal="left"/>
    </xf>
    <xf numFmtId="0" fontId="2" fillId="0" borderId="1" xfId="0" applyFont="1" applyFill="1" applyBorder="1" applyAlignment="1">
      <alignment horizontal="left"/>
    </xf>
    <xf numFmtId="0" fontId="5" fillId="0" borderId="0" xfId="0" applyFont="1" applyFill="1" applyBorder="1"/>
    <xf numFmtId="0" fontId="4" fillId="0" borderId="4" xfId="0" applyFont="1" applyFill="1" applyBorder="1" applyAlignment="1">
      <alignment horizontal="center"/>
    </xf>
    <xf numFmtId="0" fontId="4" fillId="0" borderId="10" xfId="0" applyFont="1" applyFill="1" applyBorder="1" applyAlignment="1">
      <alignment horizontal="left"/>
    </xf>
    <xf numFmtId="0" fontId="2" fillId="0" borderId="1" xfId="0" applyFont="1" applyFill="1" applyBorder="1" applyAlignment="1">
      <alignment horizontal="center"/>
    </xf>
    <xf numFmtId="0" fontId="4" fillId="3" borderId="1" xfId="0" applyFont="1" applyFill="1" applyBorder="1" applyAlignment="1">
      <alignment horizontal="center"/>
    </xf>
    <xf numFmtId="0" fontId="4" fillId="4" borderId="1" xfId="0" applyFont="1" applyFill="1" applyBorder="1" applyAlignment="1">
      <alignment horizontal="center"/>
    </xf>
    <xf numFmtId="165" fontId="2" fillId="0" borderId="0" xfId="0" applyNumberFormat="1" applyFont="1" applyFill="1" applyBorder="1" applyAlignment="1">
      <alignment horizontal="center"/>
    </xf>
    <xf numFmtId="165" fontId="4" fillId="0" borderId="0" xfId="0" applyNumberFormat="1" applyFont="1" applyFill="1" applyBorder="1" applyAlignment="1">
      <alignment horizontal="center"/>
    </xf>
    <xf numFmtId="0" fontId="4" fillId="2" borderId="1" xfId="0" applyFont="1" applyFill="1" applyBorder="1" applyAlignment="1">
      <alignment horizontal="center"/>
    </xf>
    <xf numFmtId="0" fontId="4" fillId="6" borderId="1" xfId="0" applyFont="1" applyFill="1" applyBorder="1" applyAlignment="1">
      <alignment horizontal="left"/>
    </xf>
    <xf numFmtId="0" fontId="4" fillId="6" borderId="1" xfId="0" applyNumberFormat="1" applyFont="1" applyFill="1" applyBorder="1" applyAlignment="1">
      <alignment horizontal="left"/>
    </xf>
    <xf numFmtId="0" fontId="4" fillId="6" borderId="1" xfId="0" applyFont="1" applyFill="1" applyBorder="1" applyAlignment="1">
      <alignment horizontal="center"/>
    </xf>
    <xf numFmtId="0" fontId="4" fillId="0" borderId="10" xfId="0" applyNumberFormat="1" applyFont="1" applyFill="1" applyBorder="1" applyAlignment="1">
      <alignment horizontal="left"/>
    </xf>
    <xf numFmtId="0" fontId="4" fillId="0" borderId="4" xfId="0" applyFont="1" applyFill="1" applyBorder="1" applyAlignment="1">
      <alignment horizontal="left"/>
    </xf>
    <xf numFmtId="0" fontId="2" fillId="5" borderId="0" xfId="0" applyFont="1" applyFill="1" applyBorder="1" applyAlignment="1">
      <alignment horizontal="center" vertical="center" wrapText="1"/>
    </xf>
    <xf numFmtId="0" fontId="4" fillId="2" borderId="4" xfId="0" applyFont="1" applyFill="1" applyBorder="1" applyAlignment="1">
      <alignment horizontal="center"/>
    </xf>
    <xf numFmtId="0" fontId="4" fillId="7" borderId="4" xfId="0" applyNumberFormat="1" applyFont="1" applyFill="1" applyBorder="1" applyAlignment="1">
      <alignment horizontal="center"/>
    </xf>
    <xf numFmtId="0" fontId="4" fillId="6" borderId="14" xfId="0" applyFont="1" applyFill="1" applyBorder="1" applyAlignment="1">
      <alignment horizontal="center"/>
    </xf>
    <xf numFmtId="0" fontId="4" fillId="6" borderId="14" xfId="0" applyNumberFormat="1" applyFont="1" applyFill="1" applyBorder="1" applyAlignment="1">
      <alignment horizontal="left"/>
    </xf>
    <xf numFmtId="0" fontId="4" fillId="6" borderId="14" xfId="0" applyFont="1" applyFill="1" applyBorder="1" applyAlignment="1">
      <alignment horizontal="left"/>
    </xf>
    <xf numFmtId="0" fontId="4" fillId="6" borderId="17" xfId="0" applyFont="1" applyFill="1" applyBorder="1" applyAlignment="1">
      <alignment horizontal="center"/>
    </xf>
    <xf numFmtId="0" fontId="2" fillId="6" borderId="17" xfId="0" applyNumberFormat="1" applyFont="1" applyFill="1" applyBorder="1" applyAlignment="1">
      <alignment horizontal="center"/>
    </xf>
    <xf numFmtId="0" fontId="4" fillId="6" borderId="17" xfId="0" applyFont="1" applyFill="1" applyBorder="1" applyAlignment="1">
      <alignment horizontal="left"/>
    </xf>
    <xf numFmtId="0" fontId="4" fillId="2" borderId="11" xfId="0" applyFont="1" applyFill="1" applyBorder="1" applyAlignment="1">
      <alignment horizontal="center"/>
    </xf>
    <xf numFmtId="0" fontId="4" fillId="6" borderId="20" xfId="0" applyFont="1" applyFill="1" applyBorder="1" applyAlignment="1">
      <alignment horizontal="center"/>
    </xf>
    <xf numFmtId="0" fontId="4" fillId="6" borderId="11" xfId="0" applyFont="1" applyFill="1" applyBorder="1" applyAlignment="1">
      <alignment horizontal="center"/>
    </xf>
    <xf numFmtId="0" fontId="4" fillId="6" borderId="21" xfId="0" applyFont="1" applyFill="1" applyBorder="1" applyAlignment="1">
      <alignment horizontal="center"/>
    </xf>
    <xf numFmtId="0" fontId="4" fillId="6" borderId="27" xfId="0" applyFont="1" applyFill="1" applyBorder="1" applyAlignment="1">
      <alignment horizontal="center"/>
    </xf>
    <xf numFmtId="0" fontId="4" fillId="6" borderId="28" xfId="0" applyFont="1" applyFill="1" applyBorder="1" applyAlignment="1">
      <alignment horizontal="center"/>
    </xf>
    <xf numFmtId="0" fontId="4" fillId="6" borderId="29" xfId="0" applyFont="1" applyFill="1" applyBorder="1" applyAlignment="1">
      <alignment horizontal="center"/>
    </xf>
    <xf numFmtId="0" fontId="4" fillId="0" borderId="9" xfId="0" applyFont="1" applyFill="1" applyBorder="1" applyAlignment="1">
      <alignment horizontal="left"/>
    </xf>
    <xf numFmtId="0" fontId="4" fillId="2" borderId="28" xfId="0" applyFont="1" applyFill="1" applyBorder="1" applyAlignment="1">
      <alignment horizontal="center"/>
    </xf>
    <xf numFmtId="0" fontId="4" fillId="2" borderId="30" xfId="0" applyFont="1" applyFill="1" applyBorder="1" applyAlignment="1">
      <alignment horizontal="center"/>
    </xf>
    <xf numFmtId="0" fontId="4" fillId="2" borderId="29" xfId="0" applyFont="1" applyFill="1" applyBorder="1" applyAlignment="1">
      <alignment horizontal="center"/>
    </xf>
    <xf numFmtId="0" fontId="4" fillId="7" borderId="1" xfId="0" applyNumberFormat="1" applyFont="1" applyFill="1" applyBorder="1" applyAlignment="1">
      <alignment horizontal="center"/>
    </xf>
    <xf numFmtId="166" fontId="2" fillId="0" borderId="0" xfId="0" applyNumberFormat="1" applyFont="1" applyFill="1" applyBorder="1" applyAlignment="1">
      <alignment horizontal="center" wrapText="1"/>
    </xf>
    <xf numFmtId="166" fontId="9" fillId="0" borderId="1" xfId="0" applyNumberFormat="1" applyFont="1" applyFill="1" applyBorder="1" applyAlignment="1">
      <alignment horizontal="center" wrapText="1"/>
    </xf>
    <xf numFmtId="166" fontId="4" fillId="0" borderId="0" xfId="0" applyNumberFormat="1" applyFont="1" applyFill="1" applyBorder="1"/>
    <xf numFmtId="166" fontId="9" fillId="6" borderId="1" xfId="0" applyNumberFormat="1" applyFont="1" applyFill="1" applyBorder="1" applyAlignment="1">
      <alignment horizontal="center" wrapText="1"/>
    </xf>
    <xf numFmtId="166" fontId="9" fillId="0" borderId="4" xfId="0" applyNumberFormat="1" applyFont="1" applyFill="1" applyBorder="1" applyAlignment="1">
      <alignment horizontal="center" wrapText="1"/>
    </xf>
    <xf numFmtId="166" fontId="9" fillId="6" borderId="14" xfId="0" applyNumberFormat="1" applyFont="1" applyFill="1" applyBorder="1" applyAlignment="1">
      <alignment horizontal="center" wrapText="1"/>
    </xf>
    <xf numFmtId="166" fontId="9" fillId="6" borderId="15" xfId="0" applyNumberFormat="1" applyFont="1" applyFill="1" applyBorder="1" applyAlignment="1">
      <alignment horizontal="center" wrapText="1"/>
    </xf>
    <xf numFmtId="166" fontId="9" fillId="6" borderId="16" xfId="0" applyNumberFormat="1" applyFont="1" applyFill="1" applyBorder="1" applyAlignment="1">
      <alignment horizontal="center" wrapText="1"/>
    </xf>
    <xf numFmtId="166" fontId="9" fillId="6" borderId="17" xfId="0" applyNumberFormat="1" applyFont="1" applyFill="1" applyBorder="1" applyAlignment="1">
      <alignment horizontal="center" wrapText="1"/>
    </xf>
    <xf numFmtId="166" fontId="9" fillId="6" borderId="18" xfId="0" applyNumberFormat="1" applyFont="1" applyFill="1" applyBorder="1" applyAlignment="1">
      <alignment horizontal="center" wrapText="1"/>
    </xf>
    <xf numFmtId="0" fontId="4" fillId="0" borderId="9" xfId="0" applyFont="1" applyBorder="1" applyAlignment="1">
      <alignment horizontal="left"/>
    </xf>
    <xf numFmtId="0" fontId="4" fillId="2" borderId="35" xfId="0" applyFont="1" applyFill="1" applyBorder="1" applyAlignment="1">
      <alignment horizontal="center"/>
    </xf>
    <xf numFmtId="0" fontId="4" fillId="0" borderId="9" xfId="0" applyFont="1" applyBorder="1" applyAlignment="1">
      <alignment horizontal="center"/>
    </xf>
    <xf numFmtId="0" fontId="4" fillId="10" borderId="36" xfId="0" applyFont="1" applyFill="1" applyBorder="1" applyAlignment="1">
      <alignment horizontal="center"/>
    </xf>
    <xf numFmtId="0" fontId="4" fillId="10" borderId="37" xfId="0" applyFont="1" applyFill="1" applyBorder="1" applyAlignment="1">
      <alignment horizontal="center"/>
    </xf>
    <xf numFmtId="0" fontId="4" fillId="11" borderId="38" xfId="0" applyFont="1" applyFill="1" applyBorder="1" applyAlignment="1">
      <alignment horizontal="center"/>
    </xf>
    <xf numFmtId="0" fontId="4" fillId="8" borderId="36" xfId="0" applyFont="1" applyFill="1" applyBorder="1" applyAlignment="1">
      <alignment horizontal="center"/>
    </xf>
    <xf numFmtId="0" fontId="4" fillId="8" borderId="35" xfId="0" applyFont="1" applyFill="1" applyBorder="1" applyAlignment="1">
      <alignment horizontal="center"/>
    </xf>
    <xf numFmtId="0" fontId="4" fillId="8" borderId="37" xfId="0" applyFont="1" applyFill="1" applyBorder="1" applyAlignment="1">
      <alignment horizontal="center"/>
    </xf>
    <xf numFmtId="0" fontId="4" fillId="2" borderId="42" xfId="0" applyFont="1" applyFill="1" applyBorder="1" applyAlignment="1">
      <alignment horizontal="center"/>
    </xf>
    <xf numFmtId="0" fontId="4" fillId="0" borderId="5" xfId="0" applyFont="1" applyBorder="1" applyAlignment="1">
      <alignment horizontal="center"/>
    </xf>
    <xf numFmtId="0" fontId="4" fillId="11" borderId="24" xfId="0" applyFont="1" applyFill="1" applyBorder="1" applyAlignment="1">
      <alignment horizontal="center" vertical="center" wrapText="1"/>
    </xf>
    <xf numFmtId="0" fontId="4" fillId="11" borderId="26" xfId="0" applyFont="1" applyFill="1" applyBorder="1" applyAlignment="1">
      <alignment horizontal="center"/>
    </xf>
    <xf numFmtId="0" fontId="4" fillId="11" borderId="19" xfId="0" applyNumberFormat="1" applyFont="1" applyFill="1" applyBorder="1" applyAlignment="1">
      <alignment horizontal="left"/>
    </xf>
    <xf numFmtId="0" fontId="4" fillId="11" borderId="19" xfId="0" applyFont="1" applyFill="1" applyBorder="1" applyAlignment="1">
      <alignment horizontal="center"/>
    </xf>
    <xf numFmtId="0" fontId="4" fillId="11" borderId="19" xfId="0" applyFont="1" applyFill="1" applyBorder="1" applyAlignment="1">
      <alignment horizontal="left"/>
    </xf>
    <xf numFmtId="0" fontId="4" fillId="11" borderId="22" xfId="0" applyFont="1" applyFill="1" applyBorder="1" applyAlignment="1">
      <alignment horizontal="center"/>
    </xf>
    <xf numFmtId="166" fontId="7" fillId="11" borderId="32" xfId="3" applyNumberFormat="1" applyFont="1" applyFill="1" applyBorder="1" applyAlignment="1">
      <alignment horizontal="center"/>
    </xf>
    <xf numFmtId="0" fontId="4" fillId="10" borderId="21" xfId="0" applyFont="1" applyFill="1" applyBorder="1" applyAlignment="1">
      <alignment horizontal="center"/>
    </xf>
    <xf numFmtId="0" fontId="4" fillId="10" borderId="17" xfId="0" applyNumberFormat="1" applyFont="1" applyFill="1" applyBorder="1" applyAlignment="1">
      <alignment horizontal="left"/>
    </xf>
    <xf numFmtId="0" fontId="4" fillId="10" borderId="17" xfId="0" applyFont="1" applyFill="1" applyBorder="1" applyAlignment="1">
      <alignment horizontal="center"/>
    </xf>
    <xf numFmtId="0" fontId="4" fillId="10" borderId="17" xfId="0" applyFont="1" applyFill="1" applyBorder="1" applyAlignment="1">
      <alignment horizontal="left"/>
    </xf>
    <xf numFmtId="0" fontId="4" fillId="10" borderId="29" xfId="0" applyFont="1" applyFill="1" applyBorder="1" applyAlignment="1">
      <alignment horizontal="center"/>
    </xf>
    <xf numFmtId="166" fontId="7" fillId="10" borderId="33" xfId="3" applyNumberFormat="1" applyFont="1" applyFill="1" applyBorder="1" applyAlignment="1">
      <alignment horizontal="center"/>
    </xf>
    <xf numFmtId="166" fontId="7" fillId="10" borderId="34" xfId="3" applyNumberFormat="1" applyFont="1" applyFill="1" applyBorder="1" applyAlignment="1">
      <alignment horizontal="center"/>
    </xf>
    <xf numFmtId="0" fontId="4" fillId="0" borderId="10" xfId="0" applyFont="1" applyFill="1" applyBorder="1" applyAlignment="1">
      <alignment horizontal="center"/>
    </xf>
    <xf numFmtId="0" fontId="4" fillId="2" borderId="12" xfId="0" applyFont="1" applyFill="1" applyBorder="1" applyAlignment="1">
      <alignment horizontal="center"/>
    </xf>
    <xf numFmtId="0" fontId="4" fillId="0" borderId="1" xfId="0" applyFont="1" applyFill="1" applyBorder="1" applyAlignment="1">
      <alignment horizontal="center"/>
    </xf>
    <xf numFmtId="166" fontId="9" fillId="0" borderId="16" xfId="0" applyNumberFormat="1" applyFont="1" applyFill="1" applyBorder="1" applyAlignment="1">
      <alignment horizontal="center" wrapText="1"/>
    </xf>
    <xf numFmtId="0" fontId="4" fillId="2" borderId="44" xfId="0" applyFont="1" applyFill="1" applyBorder="1" applyAlignment="1">
      <alignment horizontal="center"/>
    </xf>
    <xf numFmtId="0" fontId="4" fillId="9" borderId="45" xfId="0" applyFont="1" applyFill="1" applyBorder="1" applyAlignment="1">
      <alignment horizontal="center"/>
    </xf>
    <xf numFmtId="166" fontId="7" fillId="0" borderId="10" xfId="3" applyNumberFormat="1" applyFont="1" applyFill="1" applyBorder="1" applyAlignment="1">
      <alignment horizontal="center"/>
    </xf>
    <xf numFmtId="0" fontId="4" fillId="10" borderId="20" xfId="0" applyFont="1" applyFill="1" applyBorder="1" applyAlignment="1">
      <alignment horizontal="center"/>
    </xf>
    <xf numFmtId="0" fontId="4" fillId="10" borderId="14" xfId="0" applyNumberFormat="1" applyFont="1" applyFill="1" applyBorder="1" applyAlignment="1">
      <alignment horizontal="left"/>
    </xf>
    <xf numFmtId="0" fontId="4" fillId="10" borderId="14" xfId="0" applyFont="1" applyFill="1" applyBorder="1" applyAlignment="1">
      <alignment horizontal="center"/>
    </xf>
    <xf numFmtId="0" fontId="4" fillId="10" borderId="14" xfId="0" applyFont="1" applyFill="1" applyBorder="1" applyAlignment="1">
      <alignment horizontal="left"/>
    </xf>
    <xf numFmtId="0" fontId="4" fillId="10" borderId="27" xfId="0" applyFont="1" applyFill="1" applyBorder="1" applyAlignment="1">
      <alignment horizontal="center"/>
    </xf>
    <xf numFmtId="166" fontId="7" fillId="10" borderId="31" xfId="3" applyNumberFormat="1" applyFont="1" applyFill="1" applyBorder="1" applyAlignment="1">
      <alignment horizontal="center"/>
    </xf>
    <xf numFmtId="166" fontId="7" fillId="10" borderId="15" xfId="3" applyNumberFormat="1" applyFont="1" applyFill="1" applyBorder="1" applyAlignment="1">
      <alignment horizontal="center"/>
    </xf>
    <xf numFmtId="0" fontId="4" fillId="3" borderId="2" xfId="0" applyFont="1" applyFill="1" applyBorder="1" applyAlignment="1">
      <alignment horizontal="center"/>
    </xf>
    <xf numFmtId="0" fontId="4" fillId="0" borderId="2" xfId="0" applyFont="1" applyFill="1" applyBorder="1" applyAlignment="1">
      <alignment horizontal="left"/>
    </xf>
    <xf numFmtId="0" fontId="4" fillId="0" borderId="6" xfId="0" applyFont="1" applyFill="1" applyBorder="1" applyAlignment="1">
      <alignment horizontal="left"/>
    </xf>
    <xf numFmtId="0" fontId="4" fillId="10" borderId="31" xfId="0" applyFont="1" applyFill="1" applyBorder="1" applyAlignment="1">
      <alignment horizontal="left"/>
    </xf>
    <xf numFmtId="0" fontId="4" fillId="10" borderId="46" xfId="0" applyFont="1" applyFill="1" applyBorder="1" applyAlignment="1">
      <alignment horizontal="left"/>
    </xf>
    <xf numFmtId="0" fontId="4" fillId="11" borderId="32" xfId="0" applyFont="1" applyFill="1" applyBorder="1" applyAlignment="1">
      <alignment horizontal="left"/>
    </xf>
    <xf numFmtId="0" fontId="4" fillId="6" borderId="31" xfId="0" applyFont="1" applyFill="1" applyBorder="1" applyAlignment="1">
      <alignment horizontal="left"/>
    </xf>
    <xf numFmtId="0" fontId="4" fillId="6" borderId="2" xfId="0" applyFont="1" applyFill="1" applyBorder="1" applyAlignment="1">
      <alignment horizontal="left"/>
    </xf>
    <xf numFmtId="0" fontId="4" fillId="6" borderId="46" xfId="0" applyFont="1" applyFill="1" applyBorder="1" applyAlignment="1">
      <alignment horizontal="left"/>
    </xf>
    <xf numFmtId="166" fontId="7" fillId="0" borderId="48" xfId="3" applyNumberFormat="1" applyFont="1" applyFill="1" applyBorder="1" applyAlignment="1">
      <alignment horizontal="center"/>
    </xf>
    <xf numFmtId="166" fontId="7" fillId="11" borderId="49" xfId="3" applyNumberFormat="1" applyFont="1" applyFill="1" applyBorder="1" applyAlignment="1">
      <alignment horizontal="center"/>
    </xf>
    <xf numFmtId="0" fontId="4" fillId="0" borderId="5" xfId="0" applyFont="1" applyFill="1" applyBorder="1" applyAlignment="1">
      <alignment horizontal="left"/>
    </xf>
    <xf numFmtId="165" fontId="7" fillId="0" borderId="11" xfId="3" applyNumberFormat="1" applyFont="1" applyBorder="1" applyAlignment="1">
      <alignment horizontal="center"/>
    </xf>
    <xf numFmtId="165" fontId="7" fillId="0" borderId="11" xfId="3" applyNumberFormat="1" applyFont="1" applyFill="1" applyBorder="1" applyAlignment="1">
      <alignment horizontal="center"/>
    </xf>
    <xf numFmtId="165" fontId="7" fillId="0" borderId="8" xfId="3" applyNumberFormat="1" applyFont="1" applyFill="1" applyBorder="1" applyAlignment="1">
      <alignment horizontal="center"/>
    </xf>
    <xf numFmtId="165" fontId="7" fillId="10" borderId="43" xfId="3" applyNumberFormat="1" applyFont="1" applyFill="1" applyBorder="1" applyAlignment="1">
      <alignment horizontal="center"/>
    </xf>
    <xf numFmtId="165" fontId="7" fillId="10" borderId="51" xfId="3" applyNumberFormat="1" applyFont="1" applyFill="1" applyBorder="1" applyAlignment="1">
      <alignment horizontal="center"/>
    </xf>
    <xf numFmtId="165" fontId="7" fillId="11" borderId="52" xfId="3" applyNumberFormat="1" applyFont="1" applyFill="1" applyBorder="1" applyAlignment="1">
      <alignment horizontal="center"/>
    </xf>
    <xf numFmtId="165" fontId="9" fillId="6" borderId="43" xfId="3" applyNumberFormat="1" applyFont="1" applyFill="1" applyBorder="1" applyAlignment="1">
      <alignment horizontal="center"/>
    </xf>
    <xf numFmtId="165" fontId="9" fillId="6" borderId="3" xfId="3" applyNumberFormat="1" applyFont="1" applyFill="1" applyBorder="1" applyAlignment="1">
      <alignment horizontal="center"/>
    </xf>
    <xf numFmtId="165" fontId="9" fillId="6" borderId="53" xfId="3" applyNumberFormat="1" applyFont="1" applyFill="1" applyBorder="1" applyAlignment="1">
      <alignment horizontal="center"/>
    </xf>
    <xf numFmtId="165" fontId="7" fillId="0" borderId="13" xfId="3" applyNumberFormat="1" applyFont="1" applyFill="1" applyBorder="1" applyAlignment="1">
      <alignment horizontal="center"/>
    </xf>
    <xf numFmtId="165" fontId="7" fillId="0" borderId="3" xfId="3" applyNumberFormat="1" applyFont="1" applyFill="1" applyBorder="1" applyAlignment="1">
      <alignment horizontal="center"/>
    </xf>
    <xf numFmtId="0" fontId="4" fillId="2" borderId="55" xfId="0" applyFont="1" applyFill="1" applyBorder="1" applyAlignment="1">
      <alignment horizontal="center"/>
    </xf>
    <xf numFmtId="0" fontId="4" fillId="0" borderId="4" xfId="0" applyNumberFormat="1" applyFont="1" applyFill="1" applyBorder="1" applyAlignment="1">
      <alignment horizontal="left"/>
    </xf>
    <xf numFmtId="0" fontId="2" fillId="0" borderId="5" xfId="0" applyFont="1" applyFill="1" applyBorder="1" applyAlignment="1">
      <alignment horizontal="center"/>
    </xf>
    <xf numFmtId="165" fontId="7" fillId="0" borderId="7" xfId="3" applyNumberFormat="1" applyFont="1" applyBorder="1" applyAlignment="1">
      <alignment horizontal="center"/>
    </xf>
    <xf numFmtId="166" fontId="2" fillId="0" borderId="56" xfId="0" applyNumberFormat="1" applyFont="1" applyFill="1" applyBorder="1" applyAlignment="1">
      <alignment horizontal="center" wrapText="1"/>
    </xf>
    <xf numFmtId="0" fontId="2" fillId="5" borderId="45" xfId="0" applyFont="1" applyFill="1" applyBorder="1" applyAlignment="1">
      <alignment horizontal="center" vertical="center" wrapText="1"/>
    </xf>
    <xf numFmtId="0" fontId="2" fillId="5" borderId="51"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4" fillId="0" borderId="0" xfId="0" applyFont="1" applyAlignment="1">
      <alignment horizontal="right" vertical="top"/>
    </xf>
    <xf numFmtId="0" fontId="4" fillId="8" borderId="39" xfId="0" applyFont="1" applyFill="1" applyBorder="1" applyAlignment="1">
      <alignment horizontal="center" vertical="center" wrapText="1"/>
    </xf>
    <xf numFmtId="0" fontId="4" fillId="8" borderId="40" xfId="0" applyFont="1" applyFill="1" applyBorder="1" applyAlignment="1">
      <alignment horizontal="center" vertical="center" wrapText="1"/>
    </xf>
    <xf numFmtId="0" fontId="4" fillId="8" borderId="41"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50"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57" xfId="0"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0" fontId="0" fillId="0" borderId="33" xfId="0" applyBorder="1" applyAlignment="1">
      <alignment horizontal="center" vertical="center"/>
    </xf>
    <xf numFmtId="0" fontId="2" fillId="5" borderId="31" xfId="0" applyFont="1" applyFill="1" applyBorder="1" applyAlignment="1">
      <alignment horizontal="center" vertical="center"/>
    </xf>
    <xf numFmtId="0" fontId="2" fillId="5" borderId="43" xfId="0" applyFont="1" applyFill="1" applyBorder="1" applyAlignment="1">
      <alignment horizontal="center" vertical="center"/>
    </xf>
    <xf numFmtId="0" fontId="4" fillId="10" borderId="24" xfId="0" applyFont="1" applyFill="1" applyBorder="1" applyAlignment="1">
      <alignment horizontal="center" vertical="center" wrapText="1"/>
    </xf>
    <xf numFmtId="0" fontId="4" fillId="10" borderId="23" xfId="0" applyFont="1" applyFill="1" applyBorder="1" applyAlignment="1">
      <alignment horizontal="center" vertical="center" wrapText="1"/>
    </xf>
    <xf numFmtId="0" fontId="8" fillId="0" borderId="0" xfId="0" applyFont="1" applyAlignment="1">
      <alignment wrapText="1"/>
    </xf>
    <xf numFmtId="0" fontId="2" fillId="8" borderId="24" xfId="0" applyFont="1" applyFill="1" applyBorder="1" applyAlignment="1">
      <alignment horizontal="center" vertical="center" wrapText="1"/>
    </xf>
    <xf numFmtId="0" fontId="2" fillId="8" borderId="45" xfId="0" applyFont="1" applyFill="1" applyBorder="1" applyAlignment="1">
      <alignment horizontal="center" vertical="center" wrapText="1"/>
    </xf>
    <xf numFmtId="0" fontId="2" fillId="8" borderId="47"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51" xfId="0" applyFont="1" applyFill="1" applyBorder="1" applyAlignment="1">
      <alignment horizontal="center" vertical="center" wrapText="1"/>
    </xf>
    <xf numFmtId="0" fontId="2" fillId="8" borderId="54" xfId="0" applyFont="1" applyFill="1" applyBorder="1" applyAlignment="1">
      <alignment horizontal="center" vertical="center" wrapText="1"/>
    </xf>
    <xf numFmtId="0" fontId="4" fillId="0" borderId="0" xfId="0" applyFont="1" applyAlignment="1">
      <alignment wrapText="1"/>
    </xf>
    <xf numFmtId="0" fontId="8" fillId="0" borderId="0" xfId="0" applyFont="1" applyAlignment="1">
      <alignment horizontal="left" vertical="top" wrapText="1"/>
    </xf>
  </cellXfs>
  <cellStyles count="4">
    <cellStyle name="Comma" xfId="3" builtinId="3"/>
    <cellStyle name="Comma 2" xfId="2" xr:uid="{00000000-0005-0000-0000-000001000000}"/>
    <cellStyle name="Normal" xfId="0" builtinId="0"/>
    <cellStyle name="Normal 2" xfId="1"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1027043</xdr:colOff>
      <xdr:row>1</xdr:row>
      <xdr:rowOff>1</xdr:rowOff>
    </xdr:from>
    <xdr:to>
      <xdr:col>4</xdr:col>
      <xdr:colOff>198787</xdr:colOff>
      <xdr:row>3</xdr:row>
      <xdr:rowOff>137491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7043" y="331305"/>
          <a:ext cx="2071899" cy="4306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79"/>
  <sheetViews>
    <sheetView showGridLines="0" tabSelected="1" view="pageBreakPreview" topLeftCell="A56" zoomScale="145" zoomScaleNormal="100" zoomScaleSheetLayoutView="145" workbookViewId="0">
      <selection activeCell="C72" sqref="C72:Q72"/>
    </sheetView>
  </sheetViews>
  <sheetFormatPr defaultColWidth="0.85546875" defaultRowHeight="11.25" x14ac:dyDescent="0.2"/>
  <cols>
    <col min="1" max="1" width="3.28515625" style="8" customWidth="1"/>
    <col min="2" max="2" width="22.42578125" style="8" customWidth="1"/>
    <col min="3" max="3" width="5.5703125" style="7" customWidth="1"/>
    <col min="4" max="4" width="5.5703125" style="7" hidden="1" customWidth="1"/>
    <col min="5" max="5" width="8.42578125" style="6" customWidth="1"/>
    <col min="6" max="13" width="8.42578125" style="7" customWidth="1"/>
    <col min="14" max="14" width="5.5703125" style="7" customWidth="1"/>
    <col min="15" max="15" width="10" style="22" bestFit="1" customWidth="1"/>
    <col min="16" max="17" width="9.140625" style="7" customWidth="1"/>
    <col min="18" max="16384" width="0.85546875" style="8"/>
  </cols>
  <sheetData>
    <row r="1" spans="2:17" s="4" customFormat="1" x14ac:dyDescent="0.2">
      <c r="B1" s="1"/>
      <c r="C1" s="3"/>
      <c r="D1" s="3"/>
      <c r="E1" s="2"/>
      <c r="F1" s="3"/>
      <c r="G1" s="3"/>
      <c r="H1" s="3"/>
      <c r="I1" s="3"/>
      <c r="J1" s="3"/>
      <c r="K1" s="3"/>
      <c r="L1" s="3"/>
      <c r="M1" s="3"/>
      <c r="N1" s="3"/>
      <c r="O1" s="21"/>
      <c r="P1" s="3"/>
      <c r="Q1" s="3"/>
    </row>
    <row r="2" spans="2:17" s="4" customFormat="1" x14ac:dyDescent="0.2">
      <c r="B2" s="1"/>
      <c r="C2" s="3"/>
      <c r="D2" s="3"/>
      <c r="E2" s="2"/>
      <c r="F2" s="3"/>
      <c r="G2" s="3"/>
      <c r="H2" s="3"/>
      <c r="I2" s="3"/>
      <c r="J2" s="3"/>
      <c r="K2" s="3"/>
      <c r="L2" s="3"/>
      <c r="M2" s="3"/>
      <c r="N2" s="3"/>
      <c r="O2" s="21"/>
      <c r="P2" s="3"/>
      <c r="Q2" s="3"/>
    </row>
    <row r="3" spans="2:17" s="4" customFormat="1" x14ac:dyDescent="0.2">
      <c r="B3" s="1"/>
      <c r="C3" s="3"/>
      <c r="D3" s="3"/>
      <c r="E3" s="2"/>
      <c r="F3" s="3"/>
      <c r="G3" s="3"/>
      <c r="H3" s="3"/>
      <c r="I3" s="3"/>
      <c r="J3" s="3"/>
      <c r="K3" s="3"/>
      <c r="L3" s="3"/>
      <c r="M3" s="3"/>
      <c r="N3" s="3"/>
      <c r="O3" s="21"/>
      <c r="P3" s="3"/>
      <c r="Q3" s="3"/>
    </row>
    <row r="4" spans="2:17" s="4" customFormat="1" x14ac:dyDescent="0.2">
      <c r="B4" s="1"/>
      <c r="C4" s="3"/>
      <c r="D4" s="3"/>
      <c r="E4" s="2"/>
      <c r="F4" s="3"/>
      <c r="G4" s="3"/>
      <c r="H4" s="3"/>
      <c r="I4" s="3"/>
      <c r="J4" s="3"/>
      <c r="K4" s="3"/>
      <c r="L4" s="3"/>
      <c r="M4" s="3"/>
      <c r="N4" s="3"/>
      <c r="O4" s="21"/>
      <c r="P4" s="3"/>
      <c r="Q4" s="3"/>
    </row>
    <row r="5" spans="2:17" ht="12" customHeight="1" x14ac:dyDescent="0.2">
      <c r="B5" s="5" t="s">
        <v>56</v>
      </c>
    </row>
    <row r="6" spans="2:17" ht="12" customHeight="1" thickBot="1" x14ac:dyDescent="0.25">
      <c r="B6" s="9"/>
    </row>
    <row r="7" spans="2:17" s="10" customFormat="1" ht="16.5" customHeight="1" x14ac:dyDescent="0.2">
      <c r="B7" s="138" t="s">
        <v>0</v>
      </c>
      <c r="C7" s="139"/>
      <c r="D7" s="127"/>
      <c r="E7" s="146" t="s">
        <v>1</v>
      </c>
      <c r="F7" s="147"/>
      <c r="G7" s="147"/>
      <c r="H7" s="147"/>
      <c r="I7" s="147"/>
      <c r="J7" s="147"/>
      <c r="K7" s="147"/>
      <c r="L7" s="147"/>
      <c r="M7" s="147"/>
      <c r="N7" s="135" t="s">
        <v>0</v>
      </c>
      <c r="O7" s="151" t="s">
        <v>55</v>
      </c>
      <c r="P7" s="152"/>
      <c r="Q7" s="153"/>
    </row>
    <row r="8" spans="2:17" s="10" customFormat="1" ht="16.5" customHeight="1" thickBot="1" x14ac:dyDescent="0.25">
      <c r="B8" s="140"/>
      <c r="C8" s="141"/>
      <c r="D8" s="29"/>
      <c r="E8" s="144" t="s">
        <v>2</v>
      </c>
      <c r="F8" s="144">
        <v>1</v>
      </c>
      <c r="G8" s="144">
        <v>2</v>
      </c>
      <c r="H8" s="144">
        <v>3</v>
      </c>
      <c r="I8" s="144">
        <v>4</v>
      </c>
      <c r="J8" s="144">
        <v>5</v>
      </c>
      <c r="K8" s="144">
        <v>6</v>
      </c>
      <c r="L8" s="144">
        <v>7</v>
      </c>
      <c r="M8" s="144">
        <v>8</v>
      </c>
      <c r="N8" s="136"/>
      <c r="O8" s="154"/>
      <c r="P8" s="155"/>
      <c r="Q8" s="156"/>
    </row>
    <row r="9" spans="2:17" s="11" customFormat="1" ht="28.5" customHeight="1" thickBot="1" x14ac:dyDescent="0.25">
      <c r="B9" s="142"/>
      <c r="C9" s="143"/>
      <c r="D9" s="128" t="s">
        <v>43</v>
      </c>
      <c r="E9" s="145"/>
      <c r="F9" s="145">
        <v>1</v>
      </c>
      <c r="G9" s="145">
        <v>1</v>
      </c>
      <c r="H9" s="145">
        <v>1</v>
      </c>
      <c r="I9" s="145">
        <v>1</v>
      </c>
      <c r="J9" s="145">
        <v>1</v>
      </c>
      <c r="K9" s="145">
        <v>1</v>
      </c>
      <c r="L9" s="145">
        <v>1</v>
      </c>
      <c r="M9" s="145">
        <v>1</v>
      </c>
      <c r="N9" s="137"/>
      <c r="O9" s="129" t="s">
        <v>52</v>
      </c>
      <c r="P9" s="129" t="s">
        <v>53</v>
      </c>
      <c r="Q9" s="130" t="s">
        <v>54</v>
      </c>
    </row>
    <row r="10" spans="2:17" ht="12.75" customHeight="1" x14ac:dyDescent="0.2">
      <c r="B10" s="45"/>
      <c r="C10" s="69"/>
      <c r="D10" s="122">
        <v>47</v>
      </c>
      <c r="E10" s="123"/>
      <c r="F10" s="28"/>
      <c r="G10" s="28"/>
      <c r="H10" s="28"/>
      <c r="I10" s="28"/>
      <c r="J10" s="28"/>
      <c r="K10" s="28"/>
      <c r="L10" s="28"/>
      <c r="M10" s="124" t="s">
        <v>41</v>
      </c>
      <c r="N10" s="69"/>
      <c r="O10" s="125"/>
      <c r="P10" s="50"/>
      <c r="Q10" s="126"/>
    </row>
    <row r="11" spans="2:17" ht="12.75" customHeight="1" x14ac:dyDescent="0.2">
      <c r="B11" s="60"/>
      <c r="C11" s="61">
        <v>58</v>
      </c>
      <c r="D11" s="38">
        <v>46</v>
      </c>
      <c r="E11" s="12"/>
      <c r="F11" s="13"/>
      <c r="G11" s="13"/>
      <c r="H11" s="13"/>
      <c r="I11" s="13"/>
      <c r="J11" s="13"/>
      <c r="K11" s="13"/>
      <c r="L11" s="13"/>
      <c r="M11" s="99" t="s">
        <v>13</v>
      </c>
      <c r="N11" s="46">
        <v>58</v>
      </c>
      <c r="O11" s="111">
        <v>54943</v>
      </c>
      <c r="P11" s="51">
        <f t="shared" ref="P11:P33" si="0">O11/52.25</f>
        <v>1051.5406698564593</v>
      </c>
      <c r="Q11" s="88">
        <f t="shared" ref="Q11:Q33" si="1">P11/36.5</f>
        <v>28.809333420724911</v>
      </c>
    </row>
    <row r="12" spans="2:17" ht="12.75" customHeight="1" x14ac:dyDescent="0.2">
      <c r="B12" s="60"/>
      <c r="C12" s="61">
        <v>57</v>
      </c>
      <c r="D12" s="38">
        <v>45</v>
      </c>
      <c r="E12" s="12"/>
      <c r="F12" s="13"/>
      <c r="G12" s="13"/>
      <c r="H12" s="13"/>
      <c r="I12" s="13"/>
      <c r="J12" s="13"/>
      <c r="K12" s="13"/>
      <c r="L12" s="13"/>
      <c r="M12" s="99" t="s">
        <v>12</v>
      </c>
      <c r="N12" s="46">
        <v>57</v>
      </c>
      <c r="O12" s="111">
        <v>53348</v>
      </c>
      <c r="P12" s="51">
        <f t="shared" si="0"/>
        <v>1021.0143540669857</v>
      </c>
      <c r="Q12" s="88">
        <f t="shared" si="1"/>
        <v>27.972996001835224</v>
      </c>
    </row>
    <row r="13" spans="2:17" ht="12.75" customHeight="1" x14ac:dyDescent="0.2">
      <c r="B13" s="60"/>
      <c r="C13" s="61">
        <v>56</v>
      </c>
      <c r="D13" s="38">
        <v>44</v>
      </c>
      <c r="E13" s="12"/>
      <c r="F13" s="13"/>
      <c r="G13" s="13"/>
      <c r="H13" s="13"/>
      <c r="I13" s="13"/>
      <c r="J13" s="13"/>
      <c r="K13" s="13"/>
      <c r="L13" s="13"/>
      <c r="M13" s="99" t="s">
        <v>3</v>
      </c>
      <c r="N13" s="46">
        <v>56</v>
      </c>
      <c r="O13" s="111">
        <v>51799</v>
      </c>
      <c r="P13" s="51">
        <f t="shared" si="0"/>
        <v>991.36842105263156</v>
      </c>
      <c r="Q13" s="88">
        <f t="shared" si="1"/>
        <v>27.160778658976206</v>
      </c>
    </row>
    <row r="14" spans="2:17" ht="12.75" customHeight="1" x14ac:dyDescent="0.2">
      <c r="B14" s="60"/>
      <c r="C14" s="61">
        <v>55</v>
      </c>
      <c r="D14" s="38">
        <v>43</v>
      </c>
      <c r="E14" s="12"/>
      <c r="F14" s="13"/>
      <c r="G14" s="13"/>
      <c r="H14" s="13"/>
      <c r="I14" s="13"/>
      <c r="J14" s="13"/>
      <c r="K14" s="13"/>
      <c r="L14" s="13"/>
      <c r="M14" s="99">
        <v>11</v>
      </c>
      <c r="N14" s="46">
        <v>55</v>
      </c>
      <c r="O14" s="111">
        <v>50296</v>
      </c>
      <c r="P14" s="51">
        <f t="shared" si="0"/>
        <v>962.60287081339709</v>
      </c>
      <c r="Q14" s="88">
        <f t="shared" si="1"/>
        <v>26.372681392147864</v>
      </c>
    </row>
    <row r="15" spans="2:17" ht="12.75" customHeight="1" x14ac:dyDescent="0.2">
      <c r="B15" s="60"/>
      <c r="C15" s="61">
        <v>54</v>
      </c>
      <c r="D15" s="38">
        <v>42</v>
      </c>
      <c r="E15" s="12"/>
      <c r="F15" s="13"/>
      <c r="G15" s="13"/>
      <c r="H15" s="13"/>
      <c r="I15" s="13"/>
      <c r="J15" s="13"/>
      <c r="K15" s="13"/>
      <c r="L15" s="13"/>
      <c r="M15" s="99">
        <v>10</v>
      </c>
      <c r="N15" s="46">
        <v>54</v>
      </c>
      <c r="O15" s="111">
        <v>48835</v>
      </c>
      <c r="P15" s="51">
        <f t="shared" si="0"/>
        <v>934.64114832535881</v>
      </c>
      <c r="Q15" s="88">
        <f t="shared" si="1"/>
        <v>25.606606803434488</v>
      </c>
    </row>
    <row r="16" spans="2:17" ht="12.75" customHeight="1" x14ac:dyDescent="0.2">
      <c r="B16" s="60"/>
      <c r="C16" s="61">
        <v>53</v>
      </c>
      <c r="D16" s="38">
        <v>41</v>
      </c>
      <c r="E16" s="12"/>
      <c r="F16" s="13"/>
      <c r="G16" s="13"/>
      <c r="H16" s="13"/>
      <c r="I16" s="13"/>
      <c r="J16" s="13"/>
      <c r="K16" s="13"/>
      <c r="L16" s="18" t="s">
        <v>40</v>
      </c>
      <c r="M16" s="99">
        <v>9</v>
      </c>
      <c r="N16" s="46">
        <v>53</v>
      </c>
      <c r="O16" s="111">
        <v>47419</v>
      </c>
      <c r="P16" s="51">
        <f t="shared" si="0"/>
        <v>907.54066985645932</v>
      </c>
      <c r="Q16" s="88">
        <f t="shared" si="1"/>
        <v>24.864127941272859</v>
      </c>
    </row>
    <row r="17" spans="2:17" ht="12.75" customHeight="1" x14ac:dyDescent="0.2">
      <c r="B17" s="60"/>
      <c r="C17" s="61">
        <v>52</v>
      </c>
      <c r="D17" s="38">
        <v>40</v>
      </c>
      <c r="E17" s="12"/>
      <c r="F17" s="13"/>
      <c r="G17" s="13"/>
      <c r="H17" s="13"/>
      <c r="I17" s="13"/>
      <c r="J17" s="13"/>
      <c r="K17" s="13"/>
      <c r="L17" s="20" t="s">
        <v>13</v>
      </c>
      <c r="M17" s="99">
        <v>8</v>
      </c>
      <c r="N17" s="46">
        <v>52</v>
      </c>
      <c r="O17" s="111">
        <v>46042</v>
      </c>
      <c r="P17" s="51">
        <f t="shared" si="0"/>
        <v>881.18660287081343</v>
      </c>
      <c r="Q17" s="88">
        <f t="shared" si="1"/>
        <v>24.142098708789408</v>
      </c>
    </row>
    <row r="18" spans="2:17" ht="12.75" customHeight="1" x14ac:dyDescent="0.2">
      <c r="B18" s="60"/>
      <c r="C18" s="61">
        <v>51</v>
      </c>
      <c r="D18" s="38">
        <v>39</v>
      </c>
      <c r="E18" s="12"/>
      <c r="F18" s="13"/>
      <c r="G18" s="13"/>
      <c r="H18" s="13"/>
      <c r="I18" s="13"/>
      <c r="J18" s="13"/>
      <c r="K18" s="13"/>
      <c r="L18" s="20" t="s">
        <v>12</v>
      </c>
      <c r="M18" s="99">
        <v>7</v>
      </c>
      <c r="N18" s="46">
        <v>51</v>
      </c>
      <c r="O18" s="111">
        <v>44706</v>
      </c>
      <c r="P18" s="51">
        <f t="shared" si="0"/>
        <v>855.61722488038276</v>
      </c>
      <c r="Q18" s="88">
        <f t="shared" si="1"/>
        <v>23.441567804941993</v>
      </c>
    </row>
    <row r="19" spans="2:17" ht="12.75" customHeight="1" x14ac:dyDescent="0.2">
      <c r="B19" s="60"/>
      <c r="C19" s="61">
        <v>50</v>
      </c>
      <c r="D19" s="38">
        <v>38</v>
      </c>
      <c r="E19" s="12"/>
      <c r="F19" s="13"/>
      <c r="G19" s="13"/>
      <c r="H19" s="13"/>
      <c r="I19" s="13"/>
      <c r="J19" s="13"/>
      <c r="K19" s="13"/>
      <c r="L19" s="20" t="s">
        <v>3</v>
      </c>
      <c r="M19" s="99">
        <v>6</v>
      </c>
      <c r="N19" s="46">
        <v>50</v>
      </c>
      <c r="O19" s="111">
        <v>43434</v>
      </c>
      <c r="P19" s="51">
        <f t="shared" si="0"/>
        <v>831.27272727272725</v>
      </c>
      <c r="Q19" s="88">
        <f t="shared" si="1"/>
        <v>22.774595267745951</v>
      </c>
    </row>
    <row r="20" spans="2:17" ht="12.75" customHeight="1" x14ac:dyDescent="0.2">
      <c r="B20" s="60"/>
      <c r="C20" s="61">
        <v>49</v>
      </c>
      <c r="D20" s="38">
        <v>37</v>
      </c>
      <c r="E20" s="12"/>
      <c r="F20" s="13"/>
      <c r="G20" s="13"/>
      <c r="H20" s="13"/>
      <c r="I20" s="13"/>
      <c r="J20" s="13"/>
      <c r="K20" s="18" t="s">
        <v>39</v>
      </c>
      <c r="L20" s="20" t="s">
        <v>4</v>
      </c>
      <c r="M20" s="99">
        <v>5</v>
      </c>
      <c r="N20" s="46">
        <v>49</v>
      </c>
      <c r="O20" s="111">
        <v>42149</v>
      </c>
      <c r="P20" s="51">
        <f t="shared" si="0"/>
        <v>806.67942583732054</v>
      </c>
      <c r="Q20" s="88">
        <f t="shared" si="1"/>
        <v>22.100806187323851</v>
      </c>
    </row>
    <row r="21" spans="2:17" ht="12.75" customHeight="1" x14ac:dyDescent="0.2">
      <c r="B21" s="60"/>
      <c r="C21" s="61">
        <v>48</v>
      </c>
      <c r="D21" s="38">
        <v>36</v>
      </c>
      <c r="E21" s="12"/>
      <c r="F21" s="13"/>
      <c r="G21" s="13"/>
      <c r="H21" s="13"/>
      <c r="I21" s="13"/>
      <c r="J21" s="13"/>
      <c r="K21" s="19" t="s">
        <v>3</v>
      </c>
      <c r="L21" s="20">
        <v>10</v>
      </c>
      <c r="M21" s="99">
        <v>4</v>
      </c>
      <c r="N21" s="46">
        <v>48</v>
      </c>
      <c r="O21" s="111">
        <v>40927</v>
      </c>
      <c r="P21" s="51">
        <f t="shared" si="0"/>
        <v>783.29186602870811</v>
      </c>
      <c r="Q21" s="88">
        <f t="shared" si="1"/>
        <v>21.460051124074194</v>
      </c>
    </row>
    <row r="22" spans="2:17" ht="12.75" customHeight="1" x14ac:dyDescent="0.2">
      <c r="B22" s="60"/>
      <c r="C22" s="61">
        <v>47</v>
      </c>
      <c r="D22" s="38">
        <v>35</v>
      </c>
      <c r="E22" s="12"/>
      <c r="F22" s="13"/>
      <c r="G22" s="13"/>
      <c r="H22" s="13"/>
      <c r="I22" s="13"/>
      <c r="J22" s="13"/>
      <c r="K22" s="19" t="s">
        <v>4</v>
      </c>
      <c r="L22" s="20">
        <v>9</v>
      </c>
      <c r="M22" s="99">
        <v>3</v>
      </c>
      <c r="N22" s="46">
        <v>47</v>
      </c>
      <c r="O22" s="111">
        <v>39739</v>
      </c>
      <c r="P22" s="51">
        <f t="shared" si="0"/>
        <v>760.55502392344499</v>
      </c>
      <c r="Q22" s="88">
        <f t="shared" si="1"/>
        <v>20.837123943108082</v>
      </c>
    </row>
    <row r="23" spans="2:17" ht="12.75" customHeight="1" x14ac:dyDescent="0.2">
      <c r="B23" s="60"/>
      <c r="C23" s="61">
        <v>46</v>
      </c>
      <c r="D23" s="38">
        <v>34</v>
      </c>
      <c r="E23" s="12"/>
      <c r="F23" s="13"/>
      <c r="G23" s="13"/>
      <c r="H23" s="13"/>
      <c r="I23" s="13"/>
      <c r="J23" s="13"/>
      <c r="K23" s="19" t="s">
        <v>5</v>
      </c>
      <c r="L23" s="20">
        <v>8</v>
      </c>
      <c r="M23" s="99">
        <v>2</v>
      </c>
      <c r="N23" s="46">
        <v>46</v>
      </c>
      <c r="O23" s="111">
        <v>38587</v>
      </c>
      <c r="P23" s="51">
        <f t="shared" si="0"/>
        <v>738.50717703349278</v>
      </c>
      <c r="Q23" s="88">
        <f t="shared" si="1"/>
        <v>20.233073343383364</v>
      </c>
    </row>
    <row r="24" spans="2:17" ht="12.75" customHeight="1" x14ac:dyDescent="0.2">
      <c r="B24" s="60"/>
      <c r="C24" s="61">
        <v>45</v>
      </c>
      <c r="D24" s="38">
        <v>33</v>
      </c>
      <c r="E24" s="12"/>
      <c r="F24" s="13"/>
      <c r="G24" s="13"/>
      <c r="H24" s="13"/>
      <c r="I24" s="13"/>
      <c r="J24" s="18" t="s">
        <v>38</v>
      </c>
      <c r="K24" s="19" t="s">
        <v>6</v>
      </c>
      <c r="L24" s="20">
        <v>7</v>
      </c>
      <c r="M24" s="99">
        <v>1</v>
      </c>
      <c r="N24" s="46">
        <v>45</v>
      </c>
      <c r="O24" s="111">
        <v>37467</v>
      </c>
      <c r="P24" s="51">
        <f t="shared" si="0"/>
        <v>717.07177033492826</v>
      </c>
      <c r="Q24" s="88">
        <f t="shared" si="1"/>
        <v>19.645801926984337</v>
      </c>
    </row>
    <row r="25" spans="2:17" ht="12.75" customHeight="1" x14ac:dyDescent="0.2">
      <c r="B25" s="60"/>
      <c r="C25" s="61">
        <v>44</v>
      </c>
      <c r="D25" s="38">
        <v>32</v>
      </c>
      <c r="E25" s="12"/>
      <c r="F25" s="13"/>
      <c r="G25" s="13"/>
      <c r="H25" s="13"/>
      <c r="I25" s="13"/>
      <c r="J25" s="20" t="s">
        <v>4</v>
      </c>
      <c r="K25" s="19" t="s">
        <v>7</v>
      </c>
      <c r="L25" s="20">
        <v>6</v>
      </c>
      <c r="M25" s="100"/>
      <c r="N25" s="46">
        <v>44</v>
      </c>
      <c r="O25" s="111">
        <v>36382</v>
      </c>
      <c r="P25" s="51">
        <f t="shared" si="0"/>
        <v>696.30622009569379</v>
      </c>
      <c r="Q25" s="88">
        <f t="shared" si="1"/>
        <v>19.076882742347774</v>
      </c>
    </row>
    <row r="26" spans="2:17" ht="12.75" customHeight="1" x14ac:dyDescent="0.2">
      <c r="B26" s="60"/>
      <c r="C26" s="61">
        <v>43</v>
      </c>
      <c r="D26" s="38">
        <v>31</v>
      </c>
      <c r="E26" s="12"/>
      <c r="F26" s="13"/>
      <c r="G26" s="13"/>
      <c r="H26" s="13"/>
      <c r="I26" s="13"/>
      <c r="J26" s="20" t="s">
        <v>5</v>
      </c>
      <c r="K26" s="19">
        <v>7</v>
      </c>
      <c r="L26" s="20">
        <v>5</v>
      </c>
      <c r="M26" s="100"/>
      <c r="N26" s="46">
        <v>43</v>
      </c>
      <c r="O26" s="111">
        <v>35326</v>
      </c>
      <c r="P26" s="51">
        <f t="shared" si="0"/>
        <v>676.09569377990431</v>
      </c>
      <c r="Q26" s="88">
        <f t="shared" si="1"/>
        <v>18.523169692600117</v>
      </c>
    </row>
    <row r="27" spans="2:17" ht="12.75" customHeight="1" x14ac:dyDescent="0.2">
      <c r="B27" s="60"/>
      <c r="C27" s="61">
        <v>42</v>
      </c>
      <c r="D27" s="38">
        <v>30</v>
      </c>
      <c r="E27" s="12"/>
      <c r="F27" s="13"/>
      <c r="G27" s="13"/>
      <c r="H27" s="13"/>
      <c r="I27" s="13"/>
      <c r="J27" s="20" t="s">
        <v>6</v>
      </c>
      <c r="K27" s="19">
        <v>6</v>
      </c>
      <c r="L27" s="20">
        <v>4</v>
      </c>
      <c r="M27" s="100"/>
      <c r="N27" s="46">
        <v>42</v>
      </c>
      <c r="O27" s="111">
        <v>34304</v>
      </c>
      <c r="P27" s="51">
        <f t="shared" si="0"/>
        <v>656.53588516746413</v>
      </c>
      <c r="Q27" s="88">
        <f t="shared" si="1"/>
        <v>17.987284525136005</v>
      </c>
    </row>
    <row r="28" spans="2:17" ht="12.75" customHeight="1" x14ac:dyDescent="0.2">
      <c r="B28" s="62" t="s">
        <v>25</v>
      </c>
      <c r="C28" s="61">
        <v>41</v>
      </c>
      <c r="D28" s="38">
        <v>29</v>
      </c>
      <c r="E28" s="12"/>
      <c r="F28" s="13"/>
      <c r="G28" s="13"/>
      <c r="H28" s="13"/>
      <c r="I28" s="13"/>
      <c r="J28" s="20" t="s">
        <v>7</v>
      </c>
      <c r="K28" s="19">
        <v>5</v>
      </c>
      <c r="L28" s="20">
        <v>3</v>
      </c>
      <c r="M28" s="100"/>
      <c r="N28" s="46">
        <v>41</v>
      </c>
      <c r="O28" s="111">
        <v>33309</v>
      </c>
      <c r="P28" s="51">
        <f t="shared" si="0"/>
        <v>637.49282296650722</v>
      </c>
      <c r="Q28" s="88">
        <f t="shared" si="1"/>
        <v>17.465556793602939</v>
      </c>
    </row>
    <row r="29" spans="2:17" ht="12.75" customHeight="1" x14ac:dyDescent="0.2">
      <c r="B29" s="62" t="s">
        <v>33</v>
      </c>
      <c r="C29" s="61">
        <v>40</v>
      </c>
      <c r="D29" s="38">
        <v>28</v>
      </c>
      <c r="E29" s="12"/>
      <c r="F29" s="13"/>
      <c r="G29" s="13"/>
      <c r="H29" s="13"/>
      <c r="I29" s="14"/>
      <c r="J29" s="20" t="s">
        <v>8</v>
      </c>
      <c r="K29" s="19">
        <v>4</v>
      </c>
      <c r="L29" s="20">
        <v>2</v>
      </c>
      <c r="M29" s="100"/>
      <c r="N29" s="46">
        <v>40</v>
      </c>
      <c r="O29" s="111">
        <v>32344</v>
      </c>
      <c r="P29" s="51">
        <f t="shared" si="0"/>
        <v>619.02392344497605</v>
      </c>
      <c r="Q29" s="88">
        <f t="shared" si="1"/>
        <v>16.959559546437699</v>
      </c>
    </row>
    <row r="30" spans="2:17" ht="12.75" customHeight="1" x14ac:dyDescent="0.2">
      <c r="B30" s="62" t="s">
        <v>14</v>
      </c>
      <c r="C30" s="61">
        <v>39</v>
      </c>
      <c r="D30" s="38">
        <v>27</v>
      </c>
      <c r="E30" s="12"/>
      <c r="F30" s="13"/>
      <c r="G30" s="13"/>
      <c r="H30" s="13"/>
      <c r="I30" s="18" t="s">
        <v>37</v>
      </c>
      <c r="J30" s="20">
        <v>6</v>
      </c>
      <c r="K30" s="19">
        <v>3</v>
      </c>
      <c r="L30" s="20">
        <v>1</v>
      </c>
      <c r="M30" s="100"/>
      <c r="N30" s="46">
        <v>39</v>
      </c>
      <c r="O30" s="111">
        <v>31406</v>
      </c>
      <c r="P30" s="51">
        <f t="shared" si="0"/>
        <v>601.07177033492826</v>
      </c>
      <c r="Q30" s="88">
        <f t="shared" si="1"/>
        <v>16.467719735203513</v>
      </c>
    </row>
    <row r="31" spans="2:17" ht="12.75" customHeight="1" x14ac:dyDescent="0.2">
      <c r="B31" s="62" t="s">
        <v>15</v>
      </c>
      <c r="C31" s="61">
        <v>38</v>
      </c>
      <c r="D31" s="38">
        <v>26</v>
      </c>
      <c r="E31" s="12"/>
      <c r="F31" s="13"/>
      <c r="G31" s="13"/>
      <c r="H31" s="13"/>
      <c r="I31" s="19" t="s">
        <v>5</v>
      </c>
      <c r="J31" s="20">
        <v>5</v>
      </c>
      <c r="K31" s="19">
        <v>2</v>
      </c>
      <c r="L31" s="13"/>
      <c r="M31" s="100"/>
      <c r="N31" s="46">
        <v>38</v>
      </c>
      <c r="O31" s="111">
        <v>30497</v>
      </c>
      <c r="P31" s="51">
        <f t="shared" si="0"/>
        <v>583.67464114832535</v>
      </c>
      <c r="Q31" s="88">
        <f t="shared" si="1"/>
        <v>15.99108605885823</v>
      </c>
    </row>
    <row r="32" spans="2:17" ht="12.75" customHeight="1" x14ac:dyDescent="0.2">
      <c r="B32" s="60"/>
      <c r="C32" s="61">
        <v>37</v>
      </c>
      <c r="D32" s="38">
        <v>25</v>
      </c>
      <c r="E32" s="12"/>
      <c r="F32" s="13"/>
      <c r="G32" s="13"/>
      <c r="H32" s="13"/>
      <c r="I32" s="19" t="s">
        <v>6</v>
      </c>
      <c r="J32" s="20">
        <v>4</v>
      </c>
      <c r="K32" s="19">
        <v>1</v>
      </c>
      <c r="L32" s="13"/>
      <c r="M32" s="100"/>
      <c r="N32" s="46">
        <v>37</v>
      </c>
      <c r="O32" s="111">
        <v>29614</v>
      </c>
      <c r="P32" s="51">
        <f t="shared" si="0"/>
        <v>566.77511961722485</v>
      </c>
      <c r="Q32" s="88">
        <f t="shared" si="1"/>
        <v>15.528085468965065</v>
      </c>
    </row>
    <row r="33" spans="2:17" ht="12.75" customHeight="1" x14ac:dyDescent="0.2">
      <c r="B33" s="60"/>
      <c r="C33" s="61">
        <v>36</v>
      </c>
      <c r="D33" s="38">
        <v>24</v>
      </c>
      <c r="E33" s="12"/>
      <c r="F33" s="13"/>
      <c r="G33" s="13"/>
      <c r="H33" s="13"/>
      <c r="I33" s="19" t="s">
        <v>7</v>
      </c>
      <c r="J33" s="20">
        <v>3</v>
      </c>
      <c r="K33" s="13"/>
      <c r="L33" s="13"/>
      <c r="M33" s="100"/>
      <c r="N33" s="46">
        <v>36</v>
      </c>
      <c r="O33" s="111">
        <v>28756</v>
      </c>
      <c r="P33" s="51">
        <f t="shared" si="0"/>
        <v>550.35406698564589</v>
      </c>
      <c r="Q33" s="88">
        <f t="shared" si="1"/>
        <v>15.078193616045093</v>
      </c>
    </row>
    <row r="34" spans="2:17" ht="12.75" customHeight="1" x14ac:dyDescent="0.2">
      <c r="B34" s="60"/>
      <c r="C34" s="61">
        <v>35</v>
      </c>
      <c r="D34" s="38">
        <v>23</v>
      </c>
      <c r="E34" s="12"/>
      <c r="F34" s="13"/>
      <c r="G34" s="13"/>
      <c r="H34" s="13"/>
      <c r="I34" s="19" t="s">
        <v>8</v>
      </c>
      <c r="J34" s="20">
        <v>2</v>
      </c>
      <c r="K34" s="13"/>
      <c r="L34" s="13"/>
      <c r="M34" s="100"/>
      <c r="N34" s="46">
        <v>35</v>
      </c>
      <c r="O34" s="111">
        <v>27924</v>
      </c>
      <c r="P34" s="51">
        <f t="shared" ref="P34:P58" si="2">O34/52.25</f>
        <v>534.43062200956933</v>
      </c>
      <c r="Q34" s="88">
        <f t="shared" ref="Q34:Q58" si="3">P34/36.5</f>
        <v>14.641934849577241</v>
      </c>
    </row>
    <row r="35" spans="2:17" ht="12.75" customHeight="1" x14ac:dyDescent="0.2">
      <c r="B35" s="60"/>
      <c r="C35" s="61">
        <v>34</v>
      </c>
      <c r="D35" s="38">
        <v>22</v>
      </c>
      <c r="E35" s="12"/>
      <c r="F35" s="13"/>
      <c r="G35" s="13"/>
      <c r="H35" s="18" t="s">
        <v>36</v>
      </c>
      <c r="I35" s="19">
        <v>6</v>
      </c>
      <c r="J35" s="20">
        <v>1</v>
      </c>
      <c r="K35" s="13"/>
      <c r="L35" s="13"/>
      <c r="M35" s="100"/>
      <c r="N35" s="46">
        <v>34</v>
      </c>
      <c r="O35" s="111">
        <v>27116</v>
      </c>
      <c r="P35" s="51">
        <f t="shared" si="2"/>
        <v>518.96650717703346</v>
      </c>
      <c r="Q35" s="88">
        <f t="shared" si="3"/>
        <v>14.218260470603656</v>
      </c>
    </row>
    <row r="36" spans="2:17" ht="12.75" customHeight="1" x14ac:dyDescent="0.2">
      <c r="B36" s="60"/>
      <c r="C36" s="61">
        <v>33</v>
      </c>
      <c r="D36" s="38">
        <v>21</v>
      </c>
      <c r="E36" s="12"/>
      <c r="F36" s="13"/>
      <c r="G36" s="13"/>
      <c r="H36" s="20" t="s">
        <v>5</v>
      </c>
      <c r="I36" s="19">
        <v>5</v>
      </c>
      <c r="J36" s="13"/>
      <c r="K36" s="13"/>
      <c r="L36" s="13"/>
      <c r="M36" s="100"/>
      <c r="N36" s="46">
        <v>33</v>
      </c>
      <c r="O36" s="111">
        <v>26341</v>
      </c>
      <c r="P36" s="51">
        <f t="shared" si="2"/>
        <v>504.13397129186603</v>
      </c>
      <c r="Q36" s="88">
        <f t="shared" si="3"/>
        <v>13.811889624434686</v>
      </c>
    </row>
    <row r="37" spans="2:17" ht="12.75" customHeight="1" x14ac:dyDescent="0.2">
      <c r="B37" s="60"/>
      <c r="C37" s="61">
        <v>32</v>
      </c>
      <c r="D37" s="38">
        <v>20</v>
      </c>
      <c r="E37" s="12"/>
      <c r="F37" s="13"/>
      <c r="G37" s="13"/>
      <c r="H37" s="20" t="s">
        <v>6</v>
      </c>
      <c r="I37" s="19">
        <v>4</v>
      </c>
      <c r="J37" s="13"/>
      <c r="K37" s="13"/>
      <c r="L37" s="13"/>
      <c r="M37" s="100"/>
      <c r="N37" s="46">
        <v>32</v>
      </c>
      <c r="O37" s="111">
        <v>25627</v>
      </c>
      <c r="P37" s="51">
        <f t="shared" si="2"/>
        <v>490.46889952153111</v>
      </c>
      <c r="Q37" s="88">
        <f t="shared" si="3"/>
        <v>13.437504096480305</v>
      </c>
    </row>
    <row r="38" spans="2:17" ht="12.75" customHeight="1" x14ac:dyDescent="0.2">
      <c r="B38" s="60"/>
      <c r="C38" s="61">
        <v>31</v>
      </c>
      <c r="D38" s="38">
        <v>19</v>
      </c>
      <c r="E38" s="12"/>
      <c r="F38" s="13"/>
      <c r="G38" s="13"/>
      <c r="H38" s="20" t="s">
        <v>7</v>
      </c>
      <c r="I38" s="19">
        <v>3</v>
      </c>
      <c r="J38" s="13"/>
      <c r="K38" s="13"/>
      <c r="L38" s="13"/>
      <c r="M38" s="100"/>
      <c r="N38" s="46">
        <v>31</v>
      </c>
      <c r="O38" s="111">
        <v>24871</v>
      </c>
      <c r="P38" s="51">
        <f t="shared" si="2"/>
        <v>476</v>
      </c>
      <c r="Q38" s="88">
        <f t="shared" si="3"/>
        <v>13.04109589041096</v>
      </c>
    </row>
    <row r="39" spans="2:17" ht="12.75" customHeight="1" x14ac:dyDescent="0.2">
      <c r="B39" s="60"/>
      <c r="C39" s="61">
        <v>30</v>
      </c>
      <c r="D39" s="38">
        <v>18</v>
      </c>
      <c r="E39" s="12"/>
      <c r="F39" s="13"/>
      <c r="G39" s="13"/>
      <c r="H39" s="20" t="s">
        <v>8</v>
      </c>
      <c r="I39" s="19">
        <v>2</v>
      </c>
      <c r="J39" s="13"/>
      <c r="K39" s="13"/>
      <c r="L39" s="13"/>
      <c r="M39" s="100"/>
      <c r="N39" s="46">
        <v>30</v>
      </c>
      <c r="O39" s="111">
        <v>24174</v>
      </c>
      <c r="P39" s="51">
        <f t="shared" si="2"/>
        <v>462.66028708133973</v>
      </c>
      <c r="Q39" s="88">
        <f t="shared" si="3"/>
        <v>12.675624303598349</v>
      </c>
    </row>
    <row r="40" spans="2:17" ht="12.75" customHeight="1" x14ac:dyDescent="0.2">
      <c r="B40" s="60"/>
      <c r="C40" s="61">
        <v>29</v>
      </c>
      <c r="D40" s="38">
        <v>17</v>
      </c>
      <c r="E40" s="12"/>
      <c r="F40" s="13"/>
      <c r="G40" s="18" t="s">
        <v>35</v>
      </c>
      <c r="H40" s="20">
        <v>6</v>
      </c>
      <c r="I40" s="19">
        <v>1</v>
      </c>
      <c r="J40" s="13"/>
      <c r="K40" s="13"/>
      <c r="L40" s="13"/>
      <c r="M40" s="100"/>
      <c r="N40" s="46">
        <v>29</v>
      </c>
      <c r="O40" s="111">
        <v>23487</v>
      </c>
      <c r="P40" s="51">
        <f t="shared" si="2"/>
        <v>449.51196172248802</v>
      </c>
      <c r="Q40" s="88">
        <f t="shared" si="3"/>
        <v>12.315396211575015</v>
      </c>
    </row>
    <row r="41" spans="2:17" ht="12.75" customHeight="1" x14ac:dyDescent="0.2">
      <c r="B41" s="60"/>
      <c r="C41" s="61">
        <v>28</v>
      </c>
      <c r="D41" s="38">
        <v>16</v>
      </c>
      <c r="E41" s="12"/>
      <c r="F41" s="13"/>
      <c r="G41" s="19" t="s">
        <v>5</v>
      </c>
      <c r="H41" s="20">
        <v>5</v>
      </c>
      <c r="I41" s="13"/>
      <c r="J41" s="13"/>
      <c r="K41" s="13"/>
      <c r="L41" s="13"/>
      <c r="M41" s="100"/>
      <c r="N41" s="46">
        <v>28</v>
      </c>
      <c r="O41" s="111">
        <v>22847</v>
      </c>
      <c r="P41" s="51">
        <f t="shared" si="2"/>
        <v>437.26315789473682</v>
      </c>
      <c r="Q41" s="88">
        <f t="shared" si="3"/>
        <v>11.979812545061282</v>
      </c>
    </row>
    <row r="42" spans="2:17" ht="12.75" customHeight="1" x14ac:dyDescent="0.2">
      <c r="B42" s="60"/>
      <c r="C42" s="61">
        <v>27</v>
      </c>
      <c r="D42" s="38">
        <v>15</v>
      </c>
      <c r="E42" s="12"/>
      <c r="F42" s="13"/>
      <c r="G42" s="19" t="s">
        <v>6</v>
      </c>
      <c r="H42" s="20">
        <v>4</v>
      </c>
      <c r="I42" s="13"/>
      <c r="J42" s="13"/>
      <c r="K42" s="13"/>
      <c r="L42" s="13"/>
      <c r="M42" s="100"/>
      <c r="N42" s="46">
        <v>27</v>
      </c>
      <c r="O42" s="111">
        <v>22254</v>
      </c>
      <c r="P42" s="51">
        <f t="shared" si="2"/>
        <v>425.91387559808612</v>
      </c>
      <c r="Q42" s="88">
        <f t="shared" si="3"/>
        <v>11.668873304057154</v>
      </c>
    </row>
    <row r="43" spans="2:17" ht="12.75" customHeight="1" x14ac:dyDescent="0.2">
      <c r="B43" s="60"/>
      <c r="C43" s="61">
        <v>26</v>
      </c>
      <c r="D43" s="38">
        <v>14</v>
      </c>
      <c r="E43" s="12"/>
      <c r="F43" s="13"/>
      <c r="G43" s="19" t="s">
        <v>7</v>
      </c>
      <c r="H43" s="20">
        <v>3</v>
      </c>
      <c r="I43" s="13"/>
      <c r="J43" s="13"/>
      <c r="K43" s="13"/>
      <c r="L43" s="13"/>
      <c r="M43" s="100"/>
      <c r="N43" s="46">
        <v>26</v>
      </c>
      <c r="O43" s="111">
        <v>21686</v>
      </c>
      <c r="P43" s="51">
        <f t="shared" si="2"/>
        <v>415.04306220095691</v>
      </c>
      <c r="Q43" s="88">
        <f t="shared" si="3"/>
        <v>11.371042800026217</v>
      </c>
    </row>
    <row r="44" spans="2:17" ht="12.75" customHeight="1" x14ac:dyDescent="0.2">
      <c r="B44" s="60"/>
      <c r="C44" s="61">
        <v>25</v>
      </c>
      <c r="D44" s="38">
        <v>13</v>
      </c>
      <c r="E44" s="12"/>
      <c r="F44" s="13"/>
      <c r="G44" s="19" t="s">
        <v>8</v>
      </c>
      <c r="H44" s="20">
        <v>2</v>
      </c>
      <c r="I44" s="13"/>
      <c r="J44" s="13"/>
      <c r="K44" s="13"/>
      <c r="L44" s="13"/>
      <c r="M44" s="100"/>
      <c r="N44" s="46">
        <v>25</v>
      </c>
      <c r="O44" s="111">
        <v>21135</v>
      </c>
      <c r="P44" s="51">
        <f t="shared" si="2"/>
        <v>404.49760765550241</v>
      </c>
      <c r="Q44" s="88">
        <f t="shared" si="3"/>
        <v>11.082126237137052</v>
      </c>
    </row>
    <row r="45" spans="2:17" ht="12.75" customHeight="1" x14ac:dyDescent="0.2">
      <c r="B45" s="60"/>
      <c r="C45" s="61">
        <v>24</v>
      </c>
      <c r="D45" s="38">
        <v>12</v>
      </c>
      <c r="E45" s="12"/>
      <c r="F45" s="13"/>
      <c r="G45" s="19">
        <v>6</v>
      </c>
      <c r="H45" s="20">
        <v>1</v>
      </c>
      <c r="I45" s="13"/>
      <c r="J45" s="13"/>
      <c r="K45" s="13"/>
      <c r="L45" s="13"/>
      <c r="M45" s="100"/>
      <c r="N45" s="46">
        <v>24</v>
      </c>
      <c r="O45" s="111">
        <v>20600</v>
      </c>
      <c r="P45" s="51">
        <f t="shared" si="2"/>
        <v>394.25837320574163</v>
      </c>
      <c r="Q45" s="88">
        <f t="shared" si="3"/>
        <v>10.801599265910729</v>
      </c>
    </row>
    <row r="46" spans="2:17" ht="12.75" customHeight="1" x14ac:dyDescent="0.2">
      <c r="B46" s="60"/>
      <c r="C46" s="61">
        <v>23</v>
      </c>
      <c r="D46" s="86">
        <v>11</v>
      </c>
      <c r="E46" s="12"/>
      <c r="F46" s="13"/>
      <c r="G46" s="19">
        <v>5</v>
      </c>
      <c r="H46" s="13"/>
      <c r="I46" s="13"/>
      <c r="J46" s="13"/>
      <c r="K46" s="13"/>
      <c r="L46" s="13"/>
      <c r="M46" s="100"/>
      <c r="N46" s="46">
        <v>23</v>
      </c>
      <c r="O46" s="111">
        <v>20092</v>
      </c>
      <c r="P46" s="51">
        <f t="shared" si="2"/>
        <v>384.53588516746413</v>
      </c>
      <c r="Q46" s="88">
        <f t="shared" si="3"/>
        <v>10.535229730615455</v>
      </c>
    </row>
    <row r="47" spans="2:17" ht="12.75" customHeight="1" thickBot="1" x14ac:dyDescent="0.25">
      <c r="B47" s="60"/>
      <c r="C47" s="61">
        <v>22</v>
      </c>
      <c r="D47" s="86">
        <v>10</v>
      </c>
      <c r="E47" s="12"/>
      <c r="F47" s="18" t="s">
        <v>34</v>
      </c>
      <c r="G47" s="87">
        <v>4</v>
      </c>
      <c r="H47" s="13"/>
      <c r="I47" s="13"/>
      <c r="J47" s="13"/>
      <c r="K47" s="13"/>
      <c r="L47" s="13"/>
      <c r="M47" s="100"/>
      <c r="N47" s="46">
        <v>22</v>
      </c>
      <c r="O47" s="112">
        <v>19623</v>
      </c>
      <c r="P47" s="51">
        <f t="shared" si="2"/>
        <v>375.55980861244018</v>
      </c>
      <c r="Q47" s="88">
        <f t="shared" si="3"/>
        <v>10.289309824998361</v>
      </c>
    </row>
    <row r="48" spans="2:17" ht="12.75" customHeight="1" thickBot="1" x14ac:dyDescent="0.25">
      <c r="B48" s="60"/>
      <c r="C48" s="89">
        <v>21</v>
      </c>
      <c r="D48" s="90">
        <v>9</v>
      </c>
      <c r="E48" s="27"/>
      <c r="F48" s="85" t="s">
        <v>7</v>
      </c>
      <c r="G48" s="85">
        <v>3</v>
      </c>
      <c r="H48" s="17"/>
      <c r="I48" s="17"/>
      <c r="J48" s="17"/>
      <c r="K48" s="17"/>
      <c r="L48" s="17"/>
      <c r="M48" s="101"/>
      <c r="N48" s="47">
        <v>21</v>
      </c>
      <c r="O48" s="113">
        <v>19209</v>
      </c>
      <c r="P48" s="91">
        <f t="shared" si="2"/>
        <v>367.63636363636363</v>
      </c>
      <c r="Q48" s="108">
        <f t="shared" si="3"/>
        <v>10.072229140722291</v>
      </c>
    </row>
    <row r="49" spans="1:29" ht="12.75" customHeight="1" x14ac:dyDescent="0.2">
      <c r="B49" s="148" t="s">
        <v>51</v>
      </c>
      <c r="C49" s="63">
        <v>20</v>
      </c>
      <c r="D49" s="92">
        <v>8</v>
      </c>
      <c r="E49" s="93"/>
      <c r="F49" s="94" t="s">
        <v>8</v>
      </c>
      <c r="G49" s="94">
        <v>2</v>
      </c>
      <c r="H49" s="95"/>
      <c r="I49" s="95"/>
      <c r="J49" s="95"/>
      <c r="K49" s="95"/>
      <c r="L49" s="95"/>
      <c r="M49" s="102"/>
      <c r="N49" s="96">
        <v>20</v>
      </c>
      <c r="O49" s="114">
        <v>18852</v>
      </c>
      <c r="P49" s="97">
        <f t="shared" si="2"/>
        <v>360.8038277511962</v>
      </c>
      <c r="Q49" s="98">
        <f t="shared" si="3"/>
        <v>9.8850363767451004</v>
      </c>
    </row>
    <row r="50" spans="1:29" ht="12.75" customHeight="1" thickBot="1" x14ac:dyDescent="0.25">
      <c r="B50" s="149"/>
      <c r="C50" s="64">
        <v>19</v>
      </c>
      <c r="D50" s="78">
        <v>7</v>
      </c>
      <c r="E50" s="79"/>
      <c r="F50" s="80" t="s">
        <v>9</v>
      </c>
      <c r="G50" s="80">
        <v>1</v>
      </c>
      <c r="H50" s="81"/>
      <c r="I50" s="81"/>
      <c r="J50" s="81"/>
      <c r="K50" s="81"/>
      <c r="L50" s="81"/>
      <c r="M50" s="103"/>
      <c r="N50" s="82">
        <v>19</v>
      </c>
      <c r="O50" s="115">
        <v>18529</v>
      </c>
      <c r="P50" s="83">
        <f t="shared" si="2"/>
        <v>354.62200956937801</v>
      </c>
      <c r="Q50" s="84">
        <f t="shared" si="3"/>
        <v>9.7156714950514527</v>
      </c>
    </row>
    <row r="51" spans="1:29" ht="12.75" customHeight="1" thickBot="1" x14ac:dyDescent="0.25">
      <c r="B51" s="71" t="s">
        <v>57</v>
      </c>
      <c r="C51" s="65">
        <v>18</v>
      </c>
      <c r="D51" s="72">
        <v>6</v>
      </c>
      <c r="E51" s="73"/>
      <c r="F51" s="74">
        <v>5</v>
      </c>
      <c r="G51" s="75"/>
      <c r="H51" s="75"/>
      <c r="I51" s="75"/>
      <c r="J51" s="75"/>
      <c r="K51" s="75"/>
      <c r="L51" s="75"/>
      <c r="M51" s="104"/>
      <c r="N51" s="76">
        <v>18</v>
      </c>
      <c r="O51" s="116">
        <v>18212</v>
      </c>
      <c r="P51" s="77">
        <f t="shared" si="2"/>
        <v>348.55502392344499</v>
      </c>
      <c r="Q51" s="109">
        <f t="shared" si="3"/>
        <v>9.5494527102313693</v>
      </c>
    </row>
    <row r="52" spans="1:29" ht="12.75" customHeight="1" x14ac:dyDescent="0.2">
      <c r="B52" s="132" t="s">
        <v>49</v>
      </c>
      <c r="C52" s="66">
        <v>17</v>
      </c>
      <c r="D52" s="39">
        <v>5</v>
      </c>
      <c r="E52" s="33"/>
      <c r="F52" s="32">
        <v>4</v>
      </c>
      <c r="G52" s="34"/>
      <c r="H52" s="34"/>
      <c r="I52" s="34"/>
      <c r="J52" s="34"/>
      <c r="K52" s="34"/>
      <c r="L52" s="34"/>
      <c r="M52" s="105"/>
      <c r="N52" s="42">
        <v>17</v>
      </c>
      <c r="O52" s="117">
        <v>17901</v>
      </c>
      <c r="P52" s="55">
        <f t="shared" si="2"/>
        <v>342.60287081339715</v>
      </c>
      <c r="Q52" s="56">
        <f t="shared" si="3"/>
        <v>9.3863800222848539</v>
      </c>
      <c r="AC52" s="52"/>
    </row>
    <row r="53" spans="1:29" ht="12.75" customHeight="1" x14ac:dyDescent="0.2">
      <c r="B53" s="133"/>
      <c r="C53" s="67">
        <v>16</v>
      </c>
      <c r="D53" s="40">
        <v>4</v>
      </c>
      <c r="E53" s="25"/>
      <c r="F53" s="26">
        <v>3</v>
      </c>
      <c r="G53" s="24"/>
      <c r="H53" s="24"/>
      <c r="I53" s="24"/>
      <c r="J53" s="24"/>
      <c r="K53" s="24"/>
      <c r="L53" s="24"/>
      <c r="M53" s="106"/>
      <c r="N53" s="43">
        <v>16</v>
      </c>
      <c r="O53" s="118">
        <v>17596</v>
      </c>
      <c r="P53" s="53">
        <f t="shared" si="2"/>
        <v>336.76555023923447</v>
      </c>
      <c r="Q53" s="57">
        <f t="shared" si="3"/>
        <v>9.2264534312119029</v>
      </c>
    </row>
    <row r="54" spans="1:29" ht="12.75" customHeight="1" x14ac:dyDescent="0.2">
      <c r="B54" s="133"/>
      <c r="C54" s="67">
        <v>15</v>
      </c>
      <c r="D54" s="40">
        <v>3</v>
      </c>
      <c r="E54" s="25"/>
      <c r="F54" s="26">
        <v>2</v>
      </c>
      <c r="G54" s="24"/>
      <c r="H54" s="24"/>
      <c r="I54" s="24"/>
      <c r="J54" s="24"/>
      <c r="K54" s="24"/>
      <c r="L54" s="24"/>
      <c r="M54" s="106"/>
      <c r="N54" s="43">
        <v>15</v>
      </c>
      <c r="O54" s="118">
        <v>17338</v>
      </c>
      <c r="P54" s="53">
        <f t="shared" si="2"/>
        <v>331.82775119617224</v>
      </c>
      <c r="Q54" s="57">
        <f t="shared" si="3"/>
        <v>9.0911712656485548</v>
      </c>
    </row>
    <row r="55" spans="1:29" ht="12.75" customHeight="1" thickBot="1" x14ac:dyDescent="0.25">
      <c r="B55" s="134"/>
      <c r="C55" s="68">
        <v>14</v>
      </c>
      <c r="D55" s="41">
        <v>2</v>
      </c>
      <c r="E55" s="36" t="s">
        <v>42</v>
      </c>
      <c r="F55" s="35">
        <v>1</v>
      </c>
      <c r="G55" s="37"/>
      <c r="H55" s="37"/>
      <c r="I55" s="37"/>
      <c r="J55" s="37"/>
      <c r="K55" s="37"/>
      <c r="L55" s="37"/>
      <c r="M55" s="107"/>
      <c r="N55" s="44">
        <v>14</v>
      </c>
      <c r="O55" s="119">
        <v>17011.12</v>
      </c>
      <c r="P55" s="58">
        <f t="shared" si="2"/>
        <v>325.57167464114832</v>
      </c>
      <c r="Q55" s="59">
        <f t="shared" si="3"/>
        <v>8.9197719079766671</v>
      </c>
    </row>
    <row r="56" spans="1:29" ht="12.75" customHeight="1" x14ac:dyDescent="0.2">
      <c r="B56" s="62" t="s">
        <v>28</v>
      </c>
      <c r="C56" s="69">
        <v>13</v>
      </c>
      <c r="D56" s="30"/>
      <c r="E56" s="31" t="s">
        <v>31</v>
      </c>
      <c r="F56" s="16"/>
      <c r="G56" s="28"/>
      <c r="H56" s="28"/>
      <c r="I56" s="28"/>
      <c r="J56" s="28"/>
      <c r="K56" s="28"/>
      <c r="L56" s="28"/>
      <c r="M56" s="110"/>
      <c r="N56" s="69">
        <v>13</v>
      </c>
      <c r="O56" s="120">
        <v>16690.995999999999</v>
      </c>
      <c r="P56" s="54">
        <f t="shared" si="2"/>
        <v>319.44489952153111</v>
      </c>
      <c r="Q56" s="54">
        <f t="shared" si="3"/>
        <v>8.7519150553844138</v>
      </c>
    </row>
    <row r="57" spans="1:29" ht="12.75" customHeight="1" x14ac:dyDescent="0.2">
      <c r="B57" s="62" t="s">
        <v>32</v>
      </c>
      <c r="C57" s="46">
        <v>12</v>
      </c>
      <c r="D57" s="23"/>
      <c r="E57" s="49" t="s">
        <v>10</v>
      </c>
      <c r="F57" s="13"/>
      <c r="G57" s="13"/>
      <c r="H57" s="13"/>
      <c r="I57" s="13"/>
      <c r="J57" s="13"/>
      <c r="K57" s="13"/>
      <c r="L57" s="13"/>
      <c r="M57" s="100"/>
      <c r="N57" s="46">
        <v>12</v>
      </c>
      <c r="O57" s="121">
        <v>16192.68</v>
      </c>
      <c r="P57" s="51">
        <f t="shared" si="2"/>
        <v>309.90775119617223</v>
      </c>
      <c r="Q57" s="51">
        <f t="shared" si="3"/>
        <v>8.4906233204430741</v>
      </c>
    </row>
    <row r="58" spans="1:29" ht="12.75" customHeight="1" thickBot="1" x14ac:dyDescent="0.25">
      <c r="B58" s="70" t="s">
        <v>29</v>
      </c>
      <c r="C58" s="48">
        <v>11</v>
      </c>
      <c r="D58" s="23"/>
      <c r="E58" s="49" t="s">
        <v>11</v>
      </c>
      <c r="F58" s="13"/>
      <c r="G58" s="13"/>
      <c r="H58" s="13"/>
      <c r="I58" s="13"/>
      <c r="J58" s="13"/>
      <c r="K58" s="13"/>
      <c r="L58" s="13"/>
      <c r="M58" s="100"/>
      <c r="N58" s="48">
        <v>11</v>
      </c>
      <c r="O58" s="121">
        <v>15784.496000000001</v>
      </c>
      <c r="P58" s="51">
        <f t="shared" si="2"/>
        <v>302.09561722488041</v>
      </c>
      <c r="Q58" s="51">
        <f t="shared" si="3"/>
        <v>8.2765922527364495</v>
      </c>
    </row>
    <row r="59" spans="1:29" ht="12.75" customHeight="1" x14ac:dyDescent="0.2"/>
    <row r="60" spans="1:29" s="15" customFormat="1" x14ac:dyDescent="0.2">
      <c r="A60" s="8"/>
      <c r="B60" s="131" t="s">
        <v>16</v>
      </c>
      <c r="C60" s="150" t="s">
        <v>30</v>
      </c>
      <c r="D60" s="150"/>
      <c r="E60" s="150"/>
      <c r="F60" s="150"/>
      <c r="G60" s="150"/>
      <c r="H60" s="150"/>
      <c r="I60" s="150"/>
      <c r="J60" s="150"/>
      <c r="K60" s="150"/>
      <c r="L60" s="150"/>
      <c r="M60" s="150"/>
      <c r="N60" s="150"/>
      <c r="O60" s="150"/>
      <c r="P60" s="150"/>
      <c r="Q60" s="150"/>
    </row>
    <row r="61" spans="1:29" x14ac:dyDescent="0.2">
      <c r="B61" s="131" t="s">
        <v>17</v>
      </c>
      <c r="C61" s="157" t="s">
        <v>23</v>
      </c>
      <c r="D61" s="157"/>
      <c r="E61" s="157"/>
      <c r="F61" s="157"/>
      <c r="G61" s="157"/>
      <c r="H61" s="157"/>
      <c r="I61" s="157"/>
      <c r="J61" s="157"/>
      <c r="K61" s="157"/>
      <c r="L61" s="157"/>
      <c r="M61" s="157"/>
      <c r="N61" s="157"/>
      <c r="O61" s="157"/>
      <c r="P61" s="157"/>
      <c r="Q61" s="157"/>
    </row>
    <row r="62" spans="1:29" s="15" customFormat="1" ht="22.5" customHeight="1" x14ac:dyDescent="0.2">
      <c r="A62" s="8"/>
      <c r="B62" s="131" t="s">
        <v>18</v>
      </c>
      <c r="C62" s="150" t="s">
        <v>50</v>
      </c>
      <c r="D62" s="150"/>
      <c r="E62" s="150"/>
      <c r="F62" s="150"/>
      <c r="G62" s="150"/>
      <c r="H62" s="150"/>
      <c r="I62" s="150"/>
      <c r="J62" s="150"/>
      <c r="K62" s="150"/>
      <c r="L62" s="150"/>
      <c r="M62" s="150"/>
      <c r="N62" s="150"/>
      <c r="O62" s="150"/>
      <c r="P62" s="150"/>
      <c r="Q62" s="150"/>
    </row>
    <row r="63" spans="1:29" s="15" customFormat="1" x14ac:dyDescent="0.2">
      <c r="A63" s="8"/>
      <c r="B63" s="131" t="s">
        <v>19</v>
      </c>
      <c r="C63" s="150" t="s">
        <v>61</v>
      </c>
      <c r="D63" s="150"/>
      <c r="E63" s="150"/>
      <c r="F63" s="150"/>
      <c r="G63" s="150"/>
      <c r="H63" s="150"/>
      <c r="I63" s="150"/>
      <c r="J63" s="150"/>
      <c r="K63" s="150"/>
      <c r="L63" s="150"/>
      <c r="M63" s="150"/>
      <c r="N63" s="150"/>
      <c r="O63" s="150"/>
      <c r="P63" s="150"/>
      <c r="Q63" s="150"/>
    </row>
    <row r="64" spans="1:29" s="15" customFormat="1" x14ac:dyDescent="0.2">
      <c r="A64" s="8"/>
      <c r="B64" s="131"/>
      <c r="C64" s="150" t="s">
        <v>62</v>
      </c>
      <c r="D64" s="150"/>
      <c r="E64" s="150"/>
      <c r="F64" s="150"/>
      <c r="G64" s="150"/>
      <c r="H64" s="150"/>
      <c r="I64" s="150"/>
      <c r="J64" s="150"/>
      <c r="K64" s="150"/>
      <c r="L64" s="150"/>
      <c r="M64" s="150"/>
      <c r="N64" s="150"/>
      <c r="O64" s="150"/>
      <c r="P64" s="150"/>
      <c r="Q64" s="150"/>
    </row>
    <row r="65" spans="1:17" s="15" customFormat="1" x14ac:dyDescent="0.2">
      <c r="A65" s="8"/>
      <c r="B65" s="131"/>
      <c r="C65" s="150" t="s">
        <v>63</v>
      </c>
      <c r="D65" s="150"/>
      <c r="E65" s="150"/>
      <c r="F65" s="150"/>
      <c r="G65" s="150"/>
      <c r="H65" s="150"/>
      <c r="I65" s="150"/>
      <c r="J65" s="150"/>
      <c r="K65" s="150"/>
      <c r="L65" s="150"/>
      <c r="M65" s="150"/>
      <c r="N65" s="150"/>
      <c r="O65" s="150"/>
      <c r="P65" s="150"/>
      <c r="Q65" s="150"/>
    </row>
    <row r="66" spans="1:17" s="15" customFormat="1" x14ac:dyDescent="0.2">
      <c r="A66" s="8"/>
      <c r="B66" s="131"/>
      <c r="C66" s="150" t="s">
        <v>64</v>
      </c>
      <c r="D66" s="150"/>
      <c r="E66" s="150"/>
      <c r="F66" s="150"/>
      <c r="G66" s="150"/>
      <c r="H66" s="150"/>
      <c r="I66" s="150"/>
      <c r="J66" s="150"/>
      <c r="K66" s="150"/>
      <c r="L66" s="150"/>
      <c r="M66" s="150"/>
      <c r="N66" s="150"/>
      <c r="O66" s="150"/>
      <c r="P66" s="150"/>
      <c r="Q66" s="150"/>
    </row>
    <row r="67" spans="1:17" s="15" customFormat="1" x14ac:dyDescent="0.2">
      <c r="A67" s="8"/>
      <c r="B67" s="131"/>
      <c r="C67" s="150" t="s">
        <v>44</v>
      </c>
      <c r="D67" s="150"/>
      <c r="E67" s="150"/>
      <c r="F67" s="150"/>
      <c r="G67" s="150"/>
      <c r="H67" s="150"/>
      <c r="I67" s="150"/>
      <c r="J67" s="150"/>
      <c r="K67" s="150"/>
      <c r="L67" s="150"/>
      <c r="M67" s="150"/>
      <c r="N67" s="150"/>
      <c r="O67" s="150"/>
      <c r="P67" s="150"/>
      <c r="Q67" s="150"/>
    </row>
    <row r="68" spans="1:17" s="15" customFormat="1" x14ac:dyDescent="0.2">
      <c r="A68" s="8"/>
      <c r="B68" s="131"/>
      <c r="C68" s="150" t="s">
        <v>45</v>
      </c>
      <c r="D68" s="150"/>
      <c r="E68" s="150"/>
      <c r="F68" s="150"/>
      <c r="G68" s="150"/>
      <c r="H68" s="150"/>
      <c r="I68" s="150"/>
      <c r="J68" s="150"/>
      <c r="K68" s="150"/>
      <c r="L68" s="150"/>
      <c r="M68" s="150"/>
      <c r="N68" s="150"/>
      <c r="O68" s="150"/>
      <c r="P68" s="150"/>
      <c r="Q68" s="150"/>
    </row>
    <row r="69" spans="1:17" s="15" customFormat="1" x14ac:dyDescent="0.2">
      <c r="A69" s="8"/>
      <c r="B69" s="131"/>
      <c r="C69" s="150" t="s">
        <v>46</v>
      </c>
      <c r="D69" s="150"/>
      <c r="E69" s="150"/>
      <c r="F69" s="150"/>
      <c r="G69" s="150"/>
      <c r="H69" s="150"/>
      <c r="I69" s="150"/>
      <c r="J69" s="150"/>
      <c r="K69" s="150"/>
      <c r="L69" s="150"/>
      <c r="M69" s="150"/>
      <c r="N69" s="150"/>
      <c r="O69" s="150"/>
      <c r="P69" s="150"/>
      <c r="Q69" s="150"/>
    </row>
    <row r="70" spans="1:17" s="15" customFormat="1" ht="23.25" customHeight="1" x14ac:dyDescent="0.2">
      <c r="A70" s="8"/>
      <c r="B70" s="131"/>
      <c r="C70" s="150" t="s">
        <v>65</v>
      </c>
      <c r="D70" s="150"/>
      <c r="E70" s="150"/>
      <c r="F70" s="150"/>
      <c r="G70" s="150"/>
      <c r="H70" s="150"/>
      <c r="I70" s="150"/>
      <c r="J70" s="150"/>
      <c r="K70" s="150"/>
      <c r="L70" s="150"/>
      <c r="M70" s="150"/>
      <c r="N70" s="150"/>
      <c r="O70" s="150"/>
      <c r="P70" s="150"/>
      <c r="Q70" s="150"/>
    </row>
    <row r="71" spans="1:17" s="15" customFormat="1" x14ac:dyDescent="0.2">
      <c r="A71" s="8"/>
      <c r="B71" s="131"/>
      <c r="C71" s="150" t="s">
        <v>27</v>
      </c>
      <c r="D71" s="150"/>
      <c r="E71" s="150"/>
      <c r="F71" s="150"/>
      <c r="G71" s="150"/>
      <c r="H71" s="150"/>
      <c r="I71" s="150"/>
      <c r="J71" s="150"/>
      <c r="K71" s="150"/>
      <c r="L71" s="150"/>
      <c r="M71" s="150"/>
      <c r="N71" s="150"/>
      <c r="O71" s="150"/>
      <c r="P71" s="150"/>
      <c r="Q71" s="150"/>
    </row>
    <row r="72" spans="1:17" s="15" customFormat="1" ht="34.5" customHeight="1" x14ac:dyDescent="0.2">
      <c r="A72" s="8"/>
      <c r="B72" s="131" t="s">
        <v>20</v>
      </c>
      <c r="C72" s="158" t="s">
        <v>67</v>
      </c>
      <c r="D72" s="158"/>
      <c r="E72" s="158"/>
      <c r="F72" s="158"/>
      <c r="G72" s="158"/>
      <c r="H72" s="158"/>
      <c r="I72" s="158"/>
      <c r="J72" s="158"/>
      <c r="K72" s="158"/>
      <c r="L72" s="158"/>
      <c r="M72" s="158"/>
      <c r="N72" s="158"/>
      <c r="O72" s="158"/>
      <c r="P72" s="158"/>
      <c r="Q72" s="158"/>
    </row>
    <row r="73" spans="1:17" s="15" customFormat="1" x14ac:dyDescent="0.2">
      <c r="A73" s="8"/>
      <c r="B73" s="131" t="s">
        <v>21</v>
      </c>
      <c r="C73" s="150" t="s">
        <v>47</v>
      </c>
      <c r="D73" s="150"/>
      <c r="E73" s="150"/>
      <c r="F73" s="150"/>
      <c r="G73" s="150"/>
      <c r="H73" s="150"/>
      <c r="I73" s="150"/>
      <c r="J73" s="150"/>
      <c r="K73" s="150"/>
      <c r="L73" s="150"/>
      <c r="M73" s="150"/>
      <c r="N73" s="150"/>
      <c r="O73" s="150"/>
      <c r="P73" s="150"/>
      <c r="Q73" s="150"/>
    </row>
    <row r="74" spans="1:17" s="15" customFormat="1" x14ac:dyDescent="0.2">
      <c r="A74" s="8"/>
      <c r="B74" s="131" t="s">
        <v>22</v>
      </c>
      <c r="C74" s="150" t="s">
        <v>24</v>
      </c>
      <c r="D74" s="150"/>
      <c r="E74" s="150"/>
      <c r="F74" s="150"/>
      <c r="G74" s="150"/>
      <c r="H74" s="150"/>
      <c r="I74" s="150"/>
      <c r="J74" s="150"/>
      <c r="K74" s="150"/>
      <c r="L74" s="150"/>
      <c r="M74" s="150"/>
      <c r="N74" s="150"/>
      <c r="O74" s="150"/>
      <c r="P74" s="150"/>
      <c r="Q74" s="150"/>
    </row>
    <row r="75" spans="1:17" s="15" customFormat="1" ht="22.5" customHeight="1" x14ac:dyDescent="0.2">
      <c r="A75" s="8"/>
      <c r="B75" s="131" t="s">
        <v>26</v>
      </c>
      <c r="C75" s="150" t="s">
        <v>66</v>
      </c>
      <c r="D75" s="150"/>
      <c r="E75" s="150"/>
      <c r="F75" s="150"/>
      <c r="G75" s="150"/>
      <c r="H75" s="150"/>
      <c r="I75" s="150"/>
      <c r="J75" s="150"/>
      <c r="K75" s="150"/>
      <c r="L75" s="150"/>
      <c r="M75" s="150"/>
      <c r="N75" s="150"/>
      <c r="O75" s="150"/>
      <c r="P75" s="150"/>
      <c r="Q75" s="150"/>
    </row>
    <row r="76" spans="1:17" ht="22.5" customHeight="1" x14ac:dyDescent="0.2">
      <c r="B76" s="131" t="s">
        <v>58</v>
      </c>
      <c r="C76" s="150" t="s">
        <v>68</v>
      </c>
      <c r="D76" s="150"/>
      <c r="E76" s="150"/>
      <c r="F76" s="150"/>
      <c r="G76" s="150"/>
      <c r="H76" s="150"/>
      <c r="I76" s="150"/>
      <c r="J76" s="150"/>
      <c r="K76" s="150"/>
      <c r="L76" s="150"/>
      <c r="M76" s="150"/>
      <c r="N76" s="150"/>
      <c r="O76" s="150"/>
      <c r="P76" s="150"/>
      <c r="Q76" s="150"/>
    </row>
    <row r="77" spans="1:17" x14ac:dyDescent="0.2">
      <c r="B77" s="131" t="s">
        <v>69</v>
      </c>
      <c r="C77" s="150" t="s">
        <v>48</v>
      </c>
      <c r="D77" s="150"/>
      <c r="E77" s="150"/>
      <c r="F77" s="150"/>
      <c r="G77" s="150"/>
      <c r="H77" s="150"/>
      <c r="I77" s="150"/>
      <c r="J77" s="150"/>
      <c r="K77" s="150"/>
      <c r="L77" s="150"/>
      <c r="M77" s="150"/>
      <c r="N77" s="150"/>
      <c r="O77" s="150"/>
      <c r="P77" s="150"/>
      <c r="Q77" s="150"/>
    </row>
    <row r="78" spans="1:17" x14ac:dyDescent="0.2">
      <c r="B78" s="131" t="s">
        <v>59</v>
      </c>
      <c r="C78" s="150" t="s">
        <v>60</v>
      </c>
      <c r="D78" s="150"/>
      <c r="E78" s="150"/>
      <c r="F78" s="150"/>
      <c r="G78" s="150"/>
      <c r="H78" s="150"/>
      <c r="I78" s="150"/>
      <c r="J78" s="150"/>
      <c r="K78" s="150"/>
      <c r="L78" s="150"/>
      <c r="M78" s="150"/>
      <c r="N78" s="150"/>
      <c r="O78" s="150"/>
      <c r="P78" s="150"/>
      <c r="Q78" s="150"/>
    </row>
    <row r="79" spans="1:17" ht="12.75" customHeight="1" x14ac:dyDescent="0.2"/>
  </sheetData>
  <mergeCells count="34">
    <mergeCell ref="C67:Q67"/>
    <mergeCell ref="C66:Q66"/>
    <mergeCell ref="C72:Q72"/>
    <mergeCell ref="C78:Q78"/>
    <mergeCell ref="C77:Q77"/>
    <mergeCell ref="C68:Q68"/>
    <mergeCell ref="C69:Q69"/>
    <mergeCell ref="C70:Q70"/>
    <mergeCell ref="C76:Q76"/>
    <mergeCell ref="C75:Q75"/>
    <mergeCell ref="C74:Q74"/>
    <mergeCell ref="C73:Q73"/>
    <mergeCell ref="C71:Q71"/>
    <mergeCell ref="C65:Q65"/>
    <mergeCell ref="C64:Q64"/>
    <mergeCell ref="C63:Q63"/>
    <mergeCell ref="H8:H9"/>
    <mergeCell ref="I8:I9"/>
    <mergeCell ref="J8:J9"/>
    <mergeCell ref="O7:Q8"/>
    <mergeCell ref="C60:Q60"/>
    <mergeCell ref="C61:Q61"/>
    <mergeCell ref="C62:Q62"/>
    <mergeCell ref="B52:B55"/>
    <mergeCell ref="N7:N9"/>
    <mergeCell ref="B7:C9"/>
    <mergeCell ref="K8:K9"/>
    <mergeCell ref="L8:L9"/>
    <mergeCell ref="M8:M9"/>
    <mergeCell ref="E7:M7"/>
    <mergeCell ref="E8:E9"/>
    <mergeCell ref="F8:F9"/>
    <mergeCell ref="G8:G9"/>
    <mergeCell ref="B49:B50"/>
  </mergeCells>
  <phoneticPr fontId="0" type="noConversion"/>
  <pageMargins left="0.25666666666666665" right="0.55541666666666667" top="0.33" bottom="0.47" header="0.25" footer="0.26"/>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010821</vt:lpstr>
      <vt:lpstr>'010821'!Print_Area</vt:lpstr>
    </vt:vector>
  </TitlesOfParts>
  <Company>MISD, University of Cambridge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drg32</dc:creator>
  <cp:lastModifiedBy>Daniel Bond</cp:lastModifiedBy>
  <cp:lastPrinted>2021-11-11T11:29:51Z</cp:lastPrinted>
  <dcterms:created xsi:type="dcterms:W3CDTF">2008-10-24T09:57:24Z</dcterms:created>
  <dcterms:modified xsi:type="dcterms:W3CDTF">2021-11-11T11:50:45Z</dcterms:modified>
</cp:coreProperties>
</file>